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E7" i="33"/>
  <c r="F7" i="33"/>
  <c r="G7" i="33"/>
  <c r="I7" i="33"/>
  <c r="J7" i="33"/>
  <c r="K7" i="33"/>
  <c r="H12" i="33"/>
  <c r="D12" i="33"/>
  <c r="H9" i="33"/>
  <c r="D9" i="33"/>
  <c r="L9" i="33" l="1"/>
  <c r="O17" i="33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<sst xmlns="http://schemas.openxmlformats.org/spreadsheetml/2006/main" count="180" uniqueCount="91">
  <si>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</si>
  <si>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</si>
  <si>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</si>
  <si>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</si>
  <si>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</si>
  <si>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</si>
  <si>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</si>
  <si>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</si>
  <si>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</si>
  <si>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</si>
  <si>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</si>
  <si>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</si>
  <si>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</si>
  <si>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</si>
  <si>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</si>
  <si>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</si>
  <si>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</si>
  <si>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</si>
  <si>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</si>
  <si>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</si>
  <si>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</si>
  <si>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</si>
  <si>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</si>
  <si>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</si>
  <si>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</si>
  <si>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</si>
  <si>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</si>
  <si>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</si>
  <si>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</si>
  <si>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</si>
  <si>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</si>
  <si>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</si>
  <si>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</si>
  <si>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</si>
  <si>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</si>
  <si>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</si>
  <si>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</si>
  <si>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</si>
  <si>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</si>
  <si>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</si>
  <si>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</si>
  <si>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</si>
  <si>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</si>
  <si>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</si>
  <si>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</si>
  <si>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</si>
  <si>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</si>
  <si>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</si>
  <si>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</si>
  <si>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</si>
  <si>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</si>
  <si>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</si>
  <si>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</si>
  <si>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</si>
  <si>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</si>
  <si>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</si>
  <si>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</si>
  <si>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</si>
  <si>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</si>
  <si>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</si>
  <si>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</si>
  <si>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</si>
  <si>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</si>
  <si>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</si>
  <si>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</si>
  <si>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</si>
  <si>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</si>
  <si>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</si>
  <si>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</si>
  <si>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</si>
  <si>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</si>
  <si>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</si>
  <si>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</si>
  <si>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</si>
  <si>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</si>
  <si>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</si>
  <si>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</si>
  <si>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</si>
  <si>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</si>
  <si>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</si>
  <si>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</si>
  <si>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</si>
  <si>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</si>
  <si>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</si>
  <si>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</si>
  <si>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</si>
  <si>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</si>
  <si>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</si>
  <si>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Освоение на 01.02.2020  (рублей)</t>
  </si>
  <si>
    <t>ПЛАН  на 2020 год (рублей)</t>
  </si>
  <si>
    <t>% исполнения  к плану 2020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</si>
</sst>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3" sqref="I13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7" t="s">
        <v>87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54" customFormat="1" ht="56.95" customHeight="1" x14ac:dyDescent="0.25">
      <c r="A2" s="74" t="s">
        <v>0</v>
      </c>
      <c r="B2" s="18" t="s">
        <v>1</v>
      </c>
      <c r="C2" s="75" t="s">
        <v>18</v>
      </c>
      <c r="D2" s="72" t="s">
        <v>89</v>
      </c>
      <c r="E2" s="72"/>
      <c r="F2" s="72"/>
      <c r="G2" s="72"/>
      <c r="H2" s="73" t="s">
        <v>88</v>
      </c>
      <c r="I2" s="73"/>
      <c r="J2" s="73"/>
      <c r="K2" s="73"/>
      <c r="L2" s="69" t="s">
        <v>90</v>
      </c>
      <c r="M2" s="70"/>
      <c r="N2" s="70"/>
      <c r="O2" s="71"/>
    </row>
    <row r="3" spans="1:15" s="54" customFormat="1" ht="37.5" customHeight="1" x14ac:dyDescent="0.25">
      <c r="A3" s="74"/>
      <c r="B3" s="52" t="s">
        <v>2</v>
      </c>
      <c r="C3" s="75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4" t="s">
        <v>86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s="54" customFormat="1" ht="49.6" customHeight="1" x14ac:dyDescent="0.25">
      <c r="A6" s="20" t="s">
        <v>5</v>
      </c>
      <c r="B6" s="66" t="s">
        <v>68</v>
      </c>
      <c r="C6" s="66"/>
      <c r="D6" s="23">
        <f t="shared" ref="D6:K6" si="0">D7+D13+D17</f>
        <v>1041470965</v>
      </c>
      <c r="E6" s="23">
        <f t="shared" si="0"/>
        <v>425995356</v>
      </c>
      <c r="F6" s="23">
        <f t="shared" si="0"/>
        <v>0</v>
      </c>
      <c r="G6" s="23">
        <f t="shared" si="0"/>
        <v>615475609</v>
      </c>
      <c r="H6" s="23">
        <f t="shared" si="0"/>
        <v>21913767.25</v>
      </c>
      <c r="I6" s="23">
        <f t="shared" si="0"/>
        <v>0</v>
      </c>
      <c r="J6" s="23">
        <f t="shared" si="0"/>
        <v>0</v>
      </c>
      <c r="K6" s="23">
        <f t="shared" si="0"/>
        <v>21913767.25</v>
      </c>
      <c r="L6" s="59">
        <f>H6/D6*100</f>
        <v>2.1041169640288531</v>
      </c>
      <c r="M6" s="59">
        <f>I6/E6*100</f>
        <v>0</v>
      </c>
      <c r="N6" s="59"/>
      <c r="O6" s="59">
        <f>K6/G6*100</f>
        <v>3.5604607119370026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578610860</v>
      </c>
      <c r="E7" s="23">
        <f t="shared" ref="E7:K7" si="1">SUM(E8:E12)</f>
        <v>6295356</v>
      </c>
      <c r="F7" s="23">
        <f t="shared" si="1"/>
        <v>0</v>
      </c>
      <c r="G7" s="23">
        <f t="shared" si="1"/>
        <v>572315504</v>
      </c>
      <c r="H7" s="23">
        <f t="shared" si="1"/>
        <v>20338834.699999999</v>
      </c>
      <c r="I7" s="23">
        <f t="shared" si="1"/>
        <v>0</v>
      </c>
      <c r="J7" s="23">
        <f t="shared" si="1"/>
        <v>0</v>
      </c>
      <c r="K7" s="23">
        <f t="shared" si="1"/>
        <v>20338834.699999999</v>
      </c>
      <c r="L7" s="59">
        <f t="shared" ref="L7:L18" si="2">H7/D7*100</f>
        <v>3.5151145797712813</v>
      </c>
      <c r="M7" s="59">
        <f t="shared" ref="M7:M14" si="3">I7/E7*100</f>
        <v>0</v>
      </c>
      <c r="N7" s="59"/>
      <c r="O7" s="59">
        <f t="shared" ref="O7:O18" si="4">K7/G7*100</f>
        <v>3.5537801366289736</v>
      </c>
    </row>
    <row r="8" spans="1:15" s="54" customFormat="1" ht="55.5" customHeight="1" x14ac:dyDescent="0.25">
      <c r="A8" s="60" t="s">
        <v>78</v>
      </c>
      <c r="B8" s="62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0</v>
      </c>
      <c r="I8" s="17">
        <v>0</v>
      </c>
      <c r="J8" s="17">
        <v>0</v>
      </c>
      <c r="K8" s="17">
        <v>0</v>
      </c>
      <c r="L8" s="17">
        <f t="shared" si="2"/>
        <v>0</v>
      </c>
      <c r="M8" s="17">
        <v>0</v>
      </c>
      <c r="N8" s="17"/>
      <c r="O8" s="17">
        <f t="shared" si="4"/>
        <v>0</v>
      </c>
    </row>
    <row r="9" spans="1:15" s="54" customFormat="1" ht="83.15" customHeight="1" x14ac:dyDescent="0.25">
      <c r="A9" s="61"/>
      <c r="B9" s="63"/>
      <c r="C9" s="15" t="s">
        <v>4</v>
      </c>
      <c r="D9" s="16">
        <f>SUM(E9:G9)</f>
        <v>6479320</v>
      </c>
      <c r="E9" s="16">
        <v>0</v>
      </c>
      <c r="F9" s="16">
        <v>0</v>
      </c>
      <c r="G9" s="16">
        <v>6479320</v>
      </c>
      <c r="H9" s="17">
        <f t="shared" si="5"/>
        <v>0</v>
      </c>
      <c r="I9" s="17">
        <v>0</v>
      </c>
      <c r="J9" s="17">
        <v>0</v>
      </c>
      <c r="K9" s="17">
        <v>0</v>
      </c>
      <c r="L9" s="17">
        <f t="shared" si="2"/>
        <v>0</v>
      </c>
      <c r="M9" s="17">
        <v>0</v>
      </c>
      <c r="N9" s="17"/>
      <c r="O9" s="17">
        <f t="shared" si="4"/>
        <v>0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2019508</v>
      </c>
      <c r="E11" s="16">
        <v>1413656</v>
      </c>
      <c r="F11" s="16">
        <v>0</v>
      </c>
      <c r="G11" s="16">
        <v>605852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569067262</v>
      </c>
      <c r="E12" s="16">
        <v>4881700</v>
      </c>
      <c r="F12" s="16">
        <v>0</v>
      </c>
      <c r="G12" s="16">
        <v>564185562</v>
      </c>
      <c r="H12" s="17">
        <f t="shared" si="5"/>
        <v>20338834.699999999</v>
      </c>
      <c r="I12" s="17">
        <v>0</v>
      </c>
      <c r="J12" s="17">
        <v>0</v>
      </c>
      <c r="K12" s="17">
        <v>20338834.699999999</v>
      </c>
      <c r="L12" s="17">
        <f t="shared" si="2"/>
        <v>3.5740651515461805</v>
      </c>
      <c r="M12" s="17">
        <f t="shared" si="3"/>
        <v>0</v>
      </c>
      <c r="N12" s="17"/>
      <c r="O12" s="17">
        <f t="shared" si="4"/>
        <v>3.6049902850934705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441742105</v>
      </c>
      <c r="E13" s="21">
        <f t="shared" si="7"/>
        <v>419700000</v>
      </c>
      <c r="F13" s="21">
        <f t="shared" si="7"/>
        <v>0</v>
      </c>
      <c r="G13" s="21">
        <f t="shared" si="7"/>
        <v>22042105</v>
      </c>
      <c r="H13" s="21">
        <f t="shared" si="7"/>
        <v>0</v>
      </c>
      <c r="I13" s="21">
        <f t="shared" si="7"/>
        <v>0</v>
      </c>
      <c r="J13" s="21">
        <f t="shared" si="7"/>
        <v>0</v>
      </c>
      <c r="K13" s="21">
        <f t="shared" si="7"/>
        <v>0</v>
      </c>
      <c r="L13" s="59">
        <f t="shared" si="2"/>
        <v>0</v>
      </c>
      <c r="M13" s="59">
        <f t="shared" si="3"/>
        <v>0</v>
      </c>
      <c r="N13" s="59"/>
      <c r="O13" s="59">
        <f t="shared" si="4"/>
        <v>0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900000</v>
      </c>
      <c r="E14" s="16">
        <v>900000</v>
      </c>
      <c r="F14" s="16">
        <v>0</v>
      </c>
      <c r="G14" s="16">
        <v>0</v>
      </c>
      <c r="H14" s="17">
        <f>SUM(I14:K14)</f>
        <v>0</v>
      </c>
      <c r="I14" s="17">
        <v>0</v>
      </c>
      <c r="J14" s="17">
        <v>0</v>
      </c>
      <c r="K14" s="17">
        <v>0</v>
      </c>
      <c r="L14" s="17">
        <f t="shared" si="2"/>
        <v>0</v>
      </c>
      <c r="M14" s="17">
        <f t="shared" si="3"/>
        <v>0</v>
      </c>
      <c r="N14" s="17"/>
      <c r="O14" s="17" t="e">
        <f t="shared" si="4"/>
        <v>#DIV/0!</v>
      </c>
    </row>
    <row r="15" spans="1:15" s="54" customFormat="1" ht="42.05" customHeight="1" x14ac:dyDescent="0.25">
      <c r="A15" s="60" t="s">
        <v>83</v>
      </c>
      <c r="B15" s="62" t="s">
        <v>77</v>
      </c>
      <c r="C15" s="15" t="s">
        <v>53</v>
      </c>
      <c r="D15" s="16">
        <f>SUM(E15:G15)</f>
        <v>440842105</v>
      </c>
      <c r="E15" s="16">
        <v>418800000</v>
      </c>
      <c r="F15" s="16">
        <v>0</v>
      </c>
      <c r="G15" s="16">
        <v>22042105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f t="shared" si="2"/>
        <v>0</v>
      </c>
      <c r="M15" s="17">
        <v>0</v>
      </c>
      <c r="N15" s="17"/>
      <c r="O15" s="17">
        <f t="shared" si="4"/>
        <v>0</v>
      </c>
    </row>
    <row r="16" spans="1:15" s="54" customFormat="1" ht="52.4" customHeight="1" x14ac:dyDescent="0.25">
      <c r="A16" s="61"/>
      <c r="B16" s="63"/>
      <c r="C16" s="15" t="s">
        <v>4</v>
      </c>
      <c r="D16" s="16">
        <f>SUM(E16:G16)</f>
        <v>0</v>
      </c>
      <c r="E16" s="16">
        <v>0</v>
      </c>
      <c r="F16" s="16">
        <v>0</v>
      </c>
      <c r="G16" s="16">
        <v>0</v>
      </c>
      <c r="H16" s="17">
        <f>SUM(I16:K16)</f>
        <v>0</v>
      </c>
      <c r="I16" s="17">
        <v>0</v>
      </c>
      <c r="J16" s="17">
        <v>0</v>
      </c>
      <c r="K16" s="17">
        <v>0</v>
      </c>
      <c r="L16" s="17" t="e">
        <f t="shared" si="2"/>
        <v>#DIV/0!</v>
      </c>
      <c r="M16" s="17">
        <v>0</v>
      </c>
      <c r="N16" s="17"/>
      <c r="O16" s="17" t="e">
        <f t="shared" si="4"/>
        <v>#DIV/0!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</f>
        <v>21118000</v>
      </c>
      <c r="E17" s="21">
        <f t="shared" ref="E17:K17" si="8">E18</f>
        <v>0</v>
      </c>
      <c r="F17" s="21">
        <f t="shared" si="8"/>
        <v>0</v>
      </c>
      <c r="G17" s="21">
        <f t="shared" si="8"/>
        <v>21118000</v>
      </c>
      <c r="H17" s="21">
        <f t="shared" si="8"/>
        <v>1574932.55</v>
      </c>
      <c r="I17" s="21">
        <f t="shared" si="8"/>
        <v>0</v>
      </c>
      <c r="J17" s="21">
        <f t="shared" si="8"/>
        <v>0</v>
      </c>
      <c r="K17" s="21">
        <f t="shared" si="8"/>
        <v>1574932.55</v>
      </c>
      <c r="L17" s="59">
        <f t="shared" si="2"/>
        <v>7.4577732266313106</v>
      </c>
      <c r="M17" s="59">
        <v>0</v>
      </c>
      <c r="N17" s="59"/>
      <c r="O17" s="59">
        <f t="shared" si="4"/>
        <v>7.4577732266313106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1574932.55</v>
      </c>
      <c r="I18" s="17">
        <v>0</v>
      </c>
      <c r="J18" s="17">
        <v>0</v>
      </c>
      <c r="K18" s="17">
        <v>1574932.55</v>
      </c>
      <c r="L18" s="17">
        <f t="shared" si="2"/>
        <v>7.4577732266313106</v>
      </c>
      <c r="M18" s="17">
        <v>0</v>
      </c>
      <c r="N18" s="17"/>
      <c r="O18" s="17">
        <f t="shared" si="4"/>
        <v>7.4577732266313106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7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 x14ac:dyDescent="0.25">
      <c r="A2" s="79" t="s">
        <v>0</v>
      </c>
      <c r="B2" s="2" t="s">
        <v>1</v>
      </c>
      <c r="C2" s="80" t="s">
        <v>18</v>
      </c>
      <c r="D2" s="81" t="s">
        <v>38</v>
      </c>
      <c r="E2" s="81"/>
      <c r="F2" s="81"/>
      <c r="G2" s="82" t="s">
        <v>46</v>
      </c>
      <c r="H2" s="82"/>
      <c r="I2" s="82"/>
      <c r="J2" s="83" t="s">
        <v>44</v>
      </c>
      <c r="K2" s="84"/>
      <c r="L2" s="85"/>
      <c r="M2" s="86" t="s">
        <v>39</v>
      </c>
      <c r="N2" s="86" t="s">
        <v>40</v>
      </c>
    </row>
    <row r="3" spans="1:14" ht="26.2" x14ac:dyDescent="0.25">
      <c r="A3" s="79"/>
      <c r="B3" s="3" t="s">
        <v>2</v>
      </c>
      <c r="C3" s="80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7"/>
      <c r="N3" s="87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6" t="s">
        <v>42</v>
      </c>
      <c r="C5" s="76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5" t="s">
        <v>0</v>
      </c>
      <c r="B1" s="27" t="s">
        <v>1</v>
      </c>
      <c r="C1" s="96" t="s">
        <v>18</v>
      </c>
      <c r="D1" s="97" t="s">
        <v>56</v>
      </c>
      <c r="E1" s="97"/>
      <c r="F1" s="97"/>
      <c r="G1" s="97"/>
      <c r="H1" s="97" t="s">
        <v>57</v>
      </c>
      <c r="I1" s="97"/>
      <c r="J1" s="97"/>
      <c r="K1" s="97"/>
      <c r="L1" s="98" t="s">
        <v>67</v>
      </c>
      <c r="M1" s="99"/>
      <c r="N1" s="99"/>
      <c r="O1" s="100"/>
      <c r="P1" s="92" t="s">
        <v>58</v>
      </c>
      <c r="Q1" s="92"/>
      <c r="R1" s="92"/>
      <c r="S1" s="92"/>
      <c r="T1" s="92" t="s">
        <v>59</v>
      </c>
      <c r="U1" s="93"/>
      <c r="V1" s="93"/>
      <c r="W1" s="93"/>
    </row>
    <row r="2" spans="1:23" ht="20.95" x14ac:dyDescent="0.25">
      <c r="A2" s="95"/>
      <c r="B2" s="27" t="s">
        <v>2</v>
      </c>
      <c r="C2" s="96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4" t="s">
        <v>25</v>
      </c>
      <c r="B4" s="94"/>
      <c r="C4" s="94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6" t="s">
        <v>10</v>
      </c>
      <c r="C5" s="76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6" t="s">
        <v>61</v>
      </c>
      <c r="C7" s="76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6" t="s">
        <v>12</v>
      </c>
      <c r="C12" s="76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8" t="s">
        <v>13</v>
      </c>
      <c r="C14" s="89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6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0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0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1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2019-12-02T04:03:45Z</cp:lastPrinted>
  <dcterms:created xsi:type="dcterms:W3CDTF">2012-05-22T08:33:39Z</dcterms:created>
  <dcterms:modified xsi:type="dcterms:W3CDTF">2020-02-04T05:25:16Z</dcterms:modified>
</cp:coreProperties>
</file>