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590" windowHeight="1227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муниципальные!$A$4:$V$11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муниципальные!$A$1:$V$11</definedName>
  </definedNames>
  <calcPr calcId="162913"/>
</workbook>
</file>

<file path=xl/calcChain.xml><?xml version="1.0" encoding="utf-8"?>
<calcChain xmlns="http://schemas.openxmlformats.org/spreadsheetml/2006/main">
  <c r="R11" i="33" l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R6" i="33" l="1"/>
  <c r="R7" i="33"/>
  <c r="R8" i="33"/>
  <c r="R9" i="33"/>
  <c r="R10" i="33"/>
  <c r="V6" i="33" l="1"/>
  <c r="V7" i="33"/>
  <c r="V8" i="33"/>
  <c r="V9" i="33"/>
  <c r="V10" i="33"/>
  <c r="V11" i="33"/>
  <c r="D5" i="33" l="1"/>
  <c r="E5" i="33"/>
  <c r="F5" i="33"/>
  <c r="C7" i="33"/>
  <c r="C8" i="33"/>
  <c r="C9" i="33"/>
  <c r="C10" i="33"/>
  <c r="C11" i="33"/>
  <c r="C6" i="33"/>
  <c r="C5" i="33" l="1"/>
  <c r="H5" i="33" l="1"/>
  <c r="I5" i="33"/>
  <c r="J5" i="33"/>
  <c r="L5" i="33"/>
  <c r="M5" i="33"/>
  <c r="N5" i="33"/>
  <c r="R5" i="33" s="1"/>
  <c r="K11" i="33"/>
  <c r="O11" i="33" s="1"/>
  <c r="G11" i="33"/>
  <c r="K10" i="33"/>
  <c r="O10" i="33" s="1"/>
  <c r="G10" i="33"/>
  <c r="K9" i="33"/>
  <c r="O9" i="33" s="1"/>
  <c r="G9" i="33"/>
  <c r="K8" i="33"/>
  <c r="O8" i="33" s="1"/>
  <c r="G8" i="33"/>
  <c r="S8" i="33" l="1"/>
  <c r="S11" i="33"/>
  <c r="S9" i="33"/>
  <c r="S10" i="33"/>
  <c r="V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G6" i="33" l="1"/>
  <c r="G7" i="33"/>
  <c r="G5" i="33" l="1"/>
  <c r="K6" i="33" l="1"/>
  <c r="O6" i="33" s="1"/>
  <c r="K7" i="33"/>
  <c r="O7" i="33" s="1"/>
  <c r="S6" i="33" l="1"/>
  <c r="S7" i="33"/>
  <c r="K5" i="33"/>
  <c r="O5" i="33" s="1"/>
  <c r="S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<sst xmlns="http://schemas.openxmlformats.org/spreadsheetml/2006/main" count="205" uniqueCount="112">
  <si>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</si>
  <si>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</si>
  <si>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</si>
  <si>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</si>
  <si>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</si>
  <si>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</si>
  <si>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</si>
  <si>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</si>
  <si>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</si>
  <si>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</si>
  <si>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</si>
  <si>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</si>
  <si>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</si>
  <si>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</si>
  <si>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</si>
  <si>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</si>
  <si>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</si>
  <si>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</si>
  <si>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</si>
  <si>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</si>
  <si>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</si>
  <si>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</si>
  <si>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</si>
  <si>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</si>
  <si>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</si>
  <si>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</si>
  <si>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</si>
  <si>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</si>
  <si>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</si>
  <si>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</si>
  <si>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</si>
  <si>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</si>
  <si>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</si>
  <si>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</si>
  <si>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</si>
  <si>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</si>
  <si>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</si>
  <si>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</si>
  <si>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</si>
  <si>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</si>
  <si>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</si>
  <si>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</si>
  <si>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</si>
  <si>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</si>
  <si>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</si>
  <si>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</si>
  <si>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</si>
  <si>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</si>
  <si>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</si>
  <si>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</si>
  <si>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</si>
  <si>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</si>
  <si>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</si>
  <si>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</si>
  <si>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</si>
  <si>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</si>
  <si>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</si>
  <si>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</si>
  <si>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</si>
  <si>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</si>
  <si>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</si>
  <si>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</si>
  <si>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</si>
  <si>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</si>
  <si>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</si>
  <si>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</si>
  <si>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</si>
  <si>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</si>
  <si>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</si>
  <si>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</si>
  <si>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</si>
  <si>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</si>
  <si>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</si>
  <si>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</si>
  <si>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</si>
  <si>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</si>
  <si>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</si>
  <si>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</si>
  <si>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</si>
  <si>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</si>
  <si>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</si>
  <si>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</si>
  <si>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</si>
  <si>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</si>
  <si>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</si>
  <si>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</si>
  <si>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</si>
  <si>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</si>
  <si>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</si>
  <si>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</si>
  <si>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</si>
  <si>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</si>
  <si>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</si>
  <si>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</si>
  <si>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</si>
  <si>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</si>
  <si>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</si>
  <si>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</si>
  <si>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</si>
  <si>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</si>
  <si>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</si>
  <si>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</si>
  <si>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</si>
  <si>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</si>
  <si>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</si>
  <si>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</si>
  <si>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</si>
  <si>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</si>
  <si>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</si>
  <si>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Освоение на 01.12.2019 года                                                                                                                                               (рублей)</t>
  </si>
  <si>
    <t>% исполнения  к плану за 2019 год</t>
  </si>
  <si>
    <t xml:space="preserve">Отчёт - сетевой график по программе профилактика экстремизма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</si>
</sst>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0" xfId="0" applyFont="1"/>
    <xf numFmtId="49" fontId="42" fillId="25" borderId="1" xfId="0" applyNumberFormat="1" applyFont="1" applyFill="1" applyBorder="1" applyAlignment="1">
      <alignment horizontal="center" vertical="center"/>
    </xf>
    <xf numFmtId="2" fontId="43" fillId="25" borderId="1" xfId="0" applyNumberFormat="1" applyFont="1" applyFill="1" applyBorder="1" applyAlignment="1">
      <alignment horizontal="left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/>
    </xf>
    <xf numFmtId="169" fontId="42" fillId="25" borderId="1" xfId="0" applyNumberFormat="1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4.28515625" style="2" customWidth="1"/>
    <col min="4" max="4" width="23.28515625" style="2" customWidth="1"/>
    <col min="5" max="5" width="20.5703125" style="2" customWidth="1"/>
    <col min="6" max="6" width="23.140625" style="2" customWidth="1"/>
    <col min="7" max="7" width="25.42578125" style="2" hidden="1" customWidth="1"/>
    <col min="8" max="8" width="25.28515625" style="2" hidden="1" customWidth="1"/>
    <col min="9" max="9" width="23.28515625" style="2" hidden="1" customWidth="1"/>
    <col min="10" max="10" width="23.8554687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58.85546875" style="2" hidden="1" customWidth="1"/>
    <col min="24" max="16384" width="9.140625" style="2"/>
  </cols>
  <sheetData>
    <row r="1" spans="1:23" s="21" customFormat="1" ht="62.25" customHeight="1" x14ac:dyDescent="0.3">
      <c r="A1" s="108" t="s">
        <v>111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3" s="1" customFormat="1" ht="57" customHeight="1" x14ac:dyDescent="0.3">
      <c r="A2" s="22" t="s">
        <v>1</v>
      </c>
      <c r="B2" s="75" t="s">
        <v>18</v>
      </c>
      <c r="C2" s="79" t="s">
        <v>108</v>
      </c>
      <c r="D2" s="80"/>
      <c r="E2" s="80"/>
      <c r="F2" s="81"/>
      <c r="G2" s="73" t="s">
        <v>81</v>
      </c>
      <c r="H2" s="73"/>
      <c r="I2" s="73"/>
      <c r="J2" s="73"/>
      <c r="K2" s="74" t="s">
        <v>109</v>
      </c>
      <c r="L2" s="74"/>
      <c r="M2" s="74"/>
      <c r="N2" s="74"/>
      <c r="O2" s="76" t="s">
        <v>110</v>
      </c>
      <c r="P2" s="77"/>
      <c r="Q2" s="77"/>
      <c r="R2" s="78"/>
      <c r="S2" s="70" t="s">
        <v>80</v>
      </c>
      <c r="T2" s="71"/>
      <c r="U2" s="71"/>
      <c r="V2" s="72"/>
      <c r="W2" s="68" t="s">
        <v>50</v>
      </c>
    </row>
    <row r="3" spans="1:23" s="1" customFormat="1" ht="37.5" customHeight="1" x14ac:dyDescent="0.3">
      <c r="A3" s="64" t="s">
        <v>2</v>
      </c>
      <c r="B3" s="75"/>
      <c r="C3" s="64" t="s">
        <v>21</v>
      </c>
      <c r="D3" s="64" t="s">
        <v>22</v>
      </c>
      <c r="E3" s="64" t="s">
        <v>48</v>
      </c>
      <c r="F3" s="64" t="s">
        <v>23</v>
      </c>
      <c r="G3" s="62" t="s">
        <v>21</v>
      </c>
      <c r="H3" s="62" t="s">
        <v>22</v>
      </c>
      <c r="I3" s="62" t="s">
        <v>48</v>
      </c>
      <c r="J3" s="62" t="s">
        <v>23</v>
      </c>
      <c r="K3" s="62" t="s">
        <v>21</v>
      </c>
      <c r="L3" s="62" t="s">
        <v>22</v>
      </c>
      <c r="M3" s="62" t="s">
        <v>48</v>
      </c>
      <c r="N3" s="62" t="s">
        <v>23</v>
      </c>
      <c r="O3" s="62" t="s">
        <v>21</v>
      </c>
      <c r="P3" s="62" t="s">
        <v>22</v>
      </c>
      <c r="Q3" s="62" t="s">
        <v>48</v>
      </c>
      <c r="R3" s="62" t="s">
        <v>23</v>
      </c>
      <c r="S3" s="23" t="s">
        <v>21</v>
      </c>
      <c r="T3" s="23" t="s">
        <v>22</v>
      </c>
      <c r="U3" s="23" t="s">
        <v>48</v>
      </c>
      <c r="V3" s="23" t="s">
        <v>23</v>
      </c>
      <c r="W3" s="69"/>
    </row>
    <row r="4" spans="1:23" s="1" customFormat="1" x14ac:dyDescent="0.3">
      <c r="A4" s="63" t="s">
        <v>14</v>
      </c>
      <c r="B4" s="63" t="s">
        <v>25</v>
      </c>
      <c r="C4" s="63" t="s">
        <v>27</v>
      </c>
      <c r="D4" s="63" t="s">
        <v>16</v>
      </c>
      <c r="E4" s="63" t="s">
        <v>28</v>
      </c>
      <c r="F4" s="63" t="s">
        <v>38</v>
      </c>
      <c r="G4" s="63" t="s">
        <v>27</v>
      </c>
      <c r="H4" s="63" t="s">
        <v>16</v>
      </c>
      <c r="I4" s="63" t="s">
        <v>28</v>
      </c>
      <c r="J4" s="63" t="s">
        <v>38</v>
      </c>
      <c r="K4" s="63" t="s">
        <v>17</v>
      </c>
      <c r="L4" s="63" t="s">
        <v>31</v>
      </c>
      <c r="M4" s="63" t="s">
        <v>32</v>
      </c>
      <c r="N4" s="63" t="s">
        <v>33</v>
      </c>
      <c r="O4" s="63" t="s">
        <v>71</v>
      </c>
      <c r="P4" s="63" t="s">
        <v>72</v>
      </c>
      <c r="Q4" s="63" t="s">
        <v>58</v>
      </c>
      <c r="R4" s="63" t="s">
        <v>73</v>
      </c>
      <c r="S4" s="63" t="s">
        <v>34</v>
      </c>
      <c r="T4" s="63" t="s">
        <v>35</v>
      </c>
      <c r="U4" s="63" t="s">
        <v>36</v>
      </c>
      <c r="V4" s="63" t="s">
        <v>37</v>
      </c>
      <c r="W4" s="50">
        <v>24</v>
      </c>
    </row>
    <row r="5" spans="1:23" s="1" customFormat="1" ht="59.25" customHeight="1" x14ac:dyDescent="0.3">
      <c r="A5" s="82" t="s">
        <v>74</v>
      </c>
      <c r="B5" s="82"/>
      <c r="C5" s="25">
        <f t="shared" ref="C5:F5" si="0">SUM(C6:C11)</f>
        <v>553400</v>
      </c>
      <c r="D5" s="25">
        <f t="shared" si="0"/>
        <v>0</v>
      </c>
      <c r="E5" s="25">
        <f t="shared" si="0"/>
        <v>0</v>
      </c>
      <c r="F5" s="25">
        <f t="shared" si="0"/>
        <v>553400</v>
      </c>
      <c r="G5" s="25">
        <f>SUM(G6:G11)</f>
        <v>553400</v>
      </c>
      <c r="H5" s="25">
        <f t="shared" ref="H5:N5" si="1">SUM(H6:H11)</f>
        <v>0</v>
      </c>
      <c r="I5" s="25">
        <f t="shared" si="1"/>
        <v>0</v>
      </c>
      <c r="J5" s="25">
        <f t="shared" si="1"/>
        <v>553400</v>
      </c>
      <c r="K5" s="25">
        <f t="shared" si="1"/>
        <v>424900</v>
      </c>
      <c r="L5" s="25">
        <f t="shared" si="1"/>
        <v>0</v>
      </c>
      <c r="M5" s="25">
        <f t="shared" si="1"/>
        <v>0</v>
      </c>
      <c r="N5" s="25">
        <f t="shared" si="1"/>
        <v>424900</v>
      </c>
      <c r="O5" s="49">
        <f t="shared" ref="O5:O11" si="2">K5/C5*100</f>
        <v>76.779906035417426</v>
      </c>
      <c r="P5" s="49"/>
      <c r="Q5" s="49"/>
      <c r="R5" s="49">
        <f t="shared" ref="R5:R11" si="3">N5/F5*100</f>
        <v>76.779906035417426</v>
      </c>
      <c r="S5" s="20">
        <f t="shared" ref="S5:S11" si="4">K5/G5*100</f>
        <v>76.779906035417426</v>
      </c>
      <c r="T5" s="20"/>
      <c r="U5" s="20"/>
      <c r="V5" s="20">
        <f t="shared" ref="V5:V11" si="5">N5/J5*100</f>
        <v>76.779906035417426</v>
      </c>
      <c r="W5" s="24"/>
    </row>
    <row r="6" spans="1:23" s="1" customFormat="1" ht="57" customHeight="1" x14ac:dyDescent="0.3">
      <c r="A6" s="66" t="s">
        <v>75</v>
      </c>
      <c r="B6" s="18" t="s">
        <v>13</v>
      </c>
      <c r="C6" s="19">
        <f>SUM(D6:F6)</f>
        <v>104500</v>
      </c>
      <c r="D6" s="19">
        <v>0</v>
      </c>
      <c r="E6" s="19">
        <v>0</v>
      </c>
      <c r="F6" s="19">
        <v>104500</v>
      </c>
      <c r="G6" s="49">
        <f t="shared" ref="G6:G7" si="6">SUM(H6:J6)</f>
        <v>104500</v>
      </c>
      <c r="H6" s="49">
        <v>0</v>
      </c>
      <c r="I6" s="49">
        <v>0</v>
      </c>
      <c r="J6" s="49">
        <v>104500</v>
      </c>
      <c r="K6" s="49">
        <f t="shared" ref="K6:K7" si="7">SUM(L6:N6)</f>
        <v>77000</v>
      </c>
      <c r="L6" s="49">
        <v>0</v>
      </c>
      <c r="M6" s="49">
        <v>0</v>
      </c>
      <c r="N6" s="49">
        <v>77000</v>
      </c>
      <c r="O6" s="49">
        <f t="shared" si="2"/>
        <v>73.68421052631578</v>
      </c>
      <c r="P6" s="49"/>
      <c r="Q6" s="49"/>
      <c r="R6" s="49">
        <f t="shared" si="3"/>
        <v>73.68421052631578</v>
      </c>
      <c r="S6" s="20">
        <f t="shared" si="4"/>
        <v>73.68421052631578</v>
      </c>
      <c r="T6" s="20"/>
      <c r="U6" s="20"/>
      <c r="V6" s="20">
        <f t="shared" si="5"/>
        <v>73.68421052631578</v>
      </c>
      <c r="W6" s="48"/>
    </row>
    <row r="7" spans="1:23" s="1" customFormat="1" ht="49.5" customHeight="1" x14ac:dyDescent="0.3">
      <c r="A7" s="67"/>
      <c r="B7" s="18" t="s">
        <v>57</v>
      </c>
      <c r="C7" s="19">
        <f t="shared" ref="C7:C11" si="8">SUM(D7:F7)</f>
        <v>88900</v>
      </c>
      <c r="D7" s="19">
        <v>0</v>
      </c>
      <c r="E7" s="19">
        <v>0</v>
      </c>
      <c r="F7" s="19">
        <v>88900</v>
      </c>
      <c r="G7" s="49">
        <f t="shared" si="6"/>
        <v>88900</v>
      </c>
      <c r="H7" s="49">
        <v>0</v>
      </c>
      <c r="I7" s="49">
        <v>0</v>
      </c>
      <c r="J7" s="49">
        <v>88900</v>
      </c>
      <c r="K7" s="49">
        <f t="shared" si="7"/>
        <v>88900</v>
      </c>
      <c r="L7" s="49">
        <v>0</v>
      </c>
      <c r="M7" s="49">
        <v>0</v>
      </c>
      <c r="N7" s="49">
        <v>88900</v>
      </c>
      <c r="O7" s="49">
        <f t="shared" si="2"/>
        <v>100</v>
      </c>
      <c r="P7" s="49"/>
      <c r="Q7" s="49"/>
      <c r="R7" s="49">
        <f t="shared" si="3"/>
        <v>100</v>
      </c>
      <c r="S7" s="20">
        <f t="shared" si="4"/>
        <v>100</v>
      </c>
      <c r="T7" s="20"/>
      <c r="U7" s="20"/>
      <c r="V7" s="20">
        <f t="shared" si="5"/>
        <v>100</v>
      </c>
      <c r="W7" s="24"/>
    </row>
    <row r="8" spans="1:23" s="1" customFormat="1" ht="137.25" customHeight="1" x14ac:dyDescent="0.3">
      <c r="A8" s="65" t="s">
        <v>76</v>
      </c>
      <c r="B8" s="18" t="s">
        <v>3</v>
      </c>
      <c r="C8" s="19">
        <f t="shared" si="8"/>
        <v>190000</v>
      </c>
      <c r="D8" s="19">
        <v>0</v>
      </c>
      <c r="E8" s="19">
        <v>0</v>
      </c>
      <c r="F8" s="19">
        <v>190000</v>
      </c>
      <c r="G8" s="49">
        <f>SUM(H8:J8)</f>
        <v>190000</v>
      </c>
      <c r="H8" s="49">
        <v>0</v>
      </c>
      <c r="I8" s="49">
        <v>0</v>
      </c>
      <c r="J8" s="49">
        <v>190000</v>
      </c>
      <c r="K8" s="49">
        <f>SUM(L8:N8)</f>
        <v>139000</v>
      </c>
      <c r="L8" s="49">
        <v>0</v>
      </c>
      <c r="M8" s="49">
        <v>0</v>
      </c>
      <c r="N8" s="49">
        <v>139000</v>
      </c>
      <c r="O8" s="49">
        <f t="shared" si="2"/>
        <v>73.15789473684211</v>
      </c>
      <c r="P8" s="49"/>
      <c r="Q8" s="49"/>
      <c r="R8" s="49">
        <f t="shared" si="3"/>
        <v>73.15789473684211</v>
      </c>
      <c r="S8" s="20">
        <f t="shared" si="4"/>
        <v>73.15789473684211</v>
      </c>
      <c r="T8" s="20"/>
      <c r="U8" s="20"/>
      <c r="V8" s="20">
        <f t="shared" si="5"/>
        <v>73.15789473684211</v>
      </c>
      <c r="W8" s="24"/>
    </row>
    <row r="9" spans="1:23" s="1" customFormat="1" ht="173.25" customHeight="1" x14ac:dyDescent="0.3">
      <c r="A9" s="65" t="s">
        <v>77</v>
      </c>
      <c r="B9" s="18" t="s">
        <v>3</v>
      </c>
      <c r="C9" s="19">
        <f t="shared" si="8"/>
        <v>70000</v>
      </c>
      <c r="D9" s="19">
        <v>0</v>
      </c>
      <c r="E9" s="19">
        <v>0</v>
      </c>
      <c r="F9" s="19">
        <v>70000</v>
      </c>
      <c r="G9" s="49">
        <f>SUM(H9:J9)</f>
        <v>70000</v>
      </c>
      <c r="H9" s="49">
        <v>0</v>
      </c>
      <c r="I9" s="49">
        <v>0</v>
      </c>
      <c r="J9" s="49">
        <v>70000</v>
      </c>
      <c r="K9" s="49">
        <f>SUM(L9:N9)</f>
        <v>70000</v>
      </c>
      <c r="L9" s="49"/>
      <c r="M9" s="49">
        <v>0</v>
      </c>
      <c r="N9" s="49">
        <v>70000</v>
      </c>
      <c r="O9" s="49">
        <f t="shared" si="2"/>
        <v>100</v>
      </c>
      <c r="P9" s="49"/>
      <c r="Q9" s="49"/>
      <c r="R9" s="49">
        <f t="shared" si="3"/>
        <v>100</v>
      </c>
      <c r="S9" s="20">
        <f t="shared" si="4"/>
        <v>100</v>
      </c>
      <c r="T9" s="20"/>
      <c r="U9" s="20"/>
      <c r="V9" s="20">
        <f t="shared" si="5"/>
        <v>100</v>
      </c>
      <c r="W9" s="24"/>
    </row>
    <row r="10" spans="1:23" s="1" customFormat="1" ht="118.5" customHeight="1" x14ac:dyDescent="0.3">
      <c r="A10" s="65" t="s">
        <v>78</v>
      </c>
      <c r="B10" s="18" t="s">
        <v>3</v>
      </c>
      <c r="C10" s="19">
        <f t="shared" si="8"/>
        <v>50000</v>
      </c>
      <c r="D10" s="19">
        <v>0</v>
      </c>
      <c r="E10" s="19">
        <v>0</v>
      </c>
      <c r="F10" s="19">
        <v>50000</v>
      </c>
      <c r="G10" s="49">
        <f>SUM(H10:J10)</f>
        <v>50000</v>
      </c>
      <c r="H10" s="49">
        <v>0</v>
      </c>
      <c r="I10" s="49">
        <v>0</v>
      </c>
      <c r="J10" s="49">
        <v>50000</v>
      </c>
      <c r="K10" s="49">
        <f>SUM(L10:N10)</f>
        <v>50000</v>
      </c>
      <c r="L10" s="49">
        <v>0</v>
      </c>
      <c r="M10" s="49">
        <v>0</v>
      </c>
      <c r="N10" s="49">
        <v>50000</v>
      </c>
      <c r="O10" s="49">
        <f t="shared" si="2"/>
        <v>100</v>
      </c>
      <c r="P10" s="49"/>
      <c r="Q10" s="49"/>
      <c r="R10" s="49">
        <f t="shared" si="3"/>
        <v>100</v>
      </c>
      <c r="S10" s="20">
        <f t="shared" si="4"/>
        <v>100</v>
      </c>
      <c r="T10" s="20"/>
      <c r="U10" s="20"/>
      <c r="V10" s="20">
        <f t="shared" si="5"/>
        <v>100</v>
      </c>
      <c r="W10" s="24"/>
    </row>
    <row r="11" spans="1:23" s="1" customFormat="1" ht="101.25" customHeight="1" x14ac:dyDescent="0.3">
      <c r="A11" s="65" t="s">
        <v>79</v>
      </c>
      <c r="B11" s="18" t="s">
        <v>3</v>
      </c>
      <c r="C11" s="19">
        <f t="shared" si="8"/>
        <v>50000</v>
      </c>
      <c r="D11" s="19">
        <v>0</v>
      </c>
      <c r="E11" s="19">
        <v>0</v>
      </c>
      <c r="F11" s="19">
        <v>50000</v>
      </c>
      <c r="G11" s="49">
        <f>SUM(H11:J11)</f>
        <v>50000</v>
      </c>
      <c r="H11" s="49">
        <v>0</v>
      </c>
      <c r="I11" s="49">
        <v>0</v>
      </c>
      <c r="J11" s="49">
        <v>50000</v>
      </c>
      <c r="K11" s="49">
        <f>SUM(L11:N11)</f>
        <v>0</v>
      </c>
      <c r="L11" s="49">
        <v>0</v>
      </c>
      <c r="M11" s="49">
        <v>0</v>
      </c>
      <c r="N11" s="49">
        <v>0</v>
      </c>
      <c r="O11" s="49">
        <f t="shared" si="2"/>
        <v>0</v>
      </c>
      <c r="P11" s="49"/>
      <c r="Q11" s="49"/>
      <c r="R11" s="49">
        <f t="shared" si="3"/>
        <v>0</v>
      </c>
      <c r="S11" s="20">
        <f t="shared" si="4"/>
        <v>0</v>
      </c>
      <c r="T11" s="20"/>
      <c r="U11" s="20"/>
      <c r="V11" s="20">
        <f t="shared" si="5"/>
        <v>0</v>
      </c>
      <c r="W11" s="48"/>
    </row>
  </sheetData>
  <mergeCells count="10">
    <mergeCell ref="A6:A7"/>
    <mergeCell ref="W2:W3"/>
    <mergeCell ref="A1:V1"/>
    <mergeCell ref="S2:V2"/>
    <mergeCell ref="G2:J2"/>
    <mergeCell ref="K2:N2"/>
    <mergeCell ref="B2:B3"/>
    <mergeCell ref="O2:R2"/>
    <mergeCell ref="C2:F2"/>
    <mergeCell ref="A5:B5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55"/>
    <col min="2" max="2" width="42" style="55" customWidth="1"/>
    <col min="3" max="3" width="12.28515625" style="55" bestFit="1" customWidth="1"/>
    <col min="4" max="4" width="9.28515625" style="55" bestFit="1" customWidth="1"/>
    <col min="5" max="6" width="12.28515625" style="55" bestFit="1" customWidth="1"/>
    <col min="7" max="7" width="9.28515625" style="55" bestFit="1" customWidth="1"/>
    <col min="8" max="9" width="12.28515625" style="55" bestFit="1" customWidth="1"/>
    <col min="10" max="10" width="9.28515625" style="55" bestFit="1" customWidth="1"/>
    <col min="11" max="11" width="12.28515625" style="55" bestFit="1" customWidth="1"/>
    <col min="12" max="17" width="9.28515625" style="55" bestFit="1" customWidth="1"/>
    <col min="18" max="18" width="37.140625" style="55" customWidth="1"/>
    <col min="19" max="16384" width="9.140625" style="55"/>
  </cols>
  <sheetData>
    <row r="2" spans="1:18" ht="38.25" x14ac:dyDescent="0.2">
      <c r="A2" s="51" t="s">
        <v>28</v>
      </c>
      <c r="B2" s="52" t="s">
        <v>82</v>
      </c>
      <c r="C2" s="53">
        <f>E2+D2</f>
        <v>45172617</v>
      </c>
      <c r="D2" s="53">
        <f>SUM(D3:D12)</f>
        <v>0</v>
      </c>
      <c r="E2" s="53">
        <f>SUM(E3:E14)</f>
        <v>45172617</v>
      </c>
      <c r="F2" s="53">
        <f>H2+G2</f>
        <v>42399251</v>
      </c>
      <c r="G2" s="53">
        <f>SUM(G3:G12)</f>
        <v>0</v>
      </c>
      <c r="H2" s="53">
        <f>SUM(H3:H14)</f>
        <v>42399251</v>
      </c>
      <c r="I2" s="53">
        <f>K2+J2</f>
        <v>22681235.099999998</v>
      </c>
      <c r="J2" s="53">
        <f>SUM(J3:J12)</f>
        <v>0</v>
      </c>
      <c r="K2" s="53">
        <f>SUM(K3:K14)</f>
        <v>22681235.099999998</v>
      </c>
      <c r="L2" s="53">
        <f>I2/F2*100</f>
        <v>53.494423993480446</v>
      </c>
      <c r="M2" s="53">
        <v>0</v>
      </c>
      <c r="N2" s="53">
        <f t="shared" ref="N2" si="0">K2/H2*100</f>
        <v>53.494423993480446</v>
      </c>
      <c r="O2" s="53">
        <f t="shared" ref="O2:O11" si="1">I2/C2*100</f>
        <v>50.210141909644058</v>
      </c>
      <c r="P2" s="53">
        <v>0</v>
      </c>
      <c r="Q2" s="53">
        <f t="shared" ref="Q2:Q11" si="2">K2/E2*100</f>
        <v>50.210141909644058</v>
      </c>
      <c r="R2" s="54"/>
    </row>
    <row r="3" spans="1:18" ht="119.25" customHeight="1" x14ac:dyDescent="0.2">
      <c r="A3" s="56" t="s">
        <v>29</v>
      </c>
      <c r="B3" s="57" t="s">
        <v>83</v>
      </c>
      <c r="C3" s="58">
        <f>D3+E3</f>
        <v>4890000</v>
      </c>
      <c r="D3" s="59">
        <v>0</v>
      </c>
      <c r="E3" s="59">
        <v>4890000</v>
      </c>
      <c r="F3" s="58">
        <f t="shared" ref="F3:F11" si="3">G3+H3</f>
        <v>4890000</v>
      </c>
      <c r="G3" s="59">
        <v>0</v>
      </c>
      <c r="H3" s="59">
        <v>4890000</v>
      </c>
      <c r="I3" s="58">
        <f>J3+K3</f>
        <v>0</v>
      </c>
      <c r="J3" s="59">
        <v>0</v>
      </c>
      <c r="K3" s="59">
        <v>0</v>
      </c>
      <c r="L3" s="58">
        <v>0</v>
      </c>
      <c r="M3" s="58">
        <v>0</v>
      </c>
      <c r="N3" s="58">
        <v>0</v>
      </c>
      <c r="O3" s="58">
        <f t="shared" si="1"/>
        <v>0</v>
      </c>
      <c r="P3" s="58">
        <v>0</v>
      </c>
      <c r="Q3" s="58">
        <f t="shared" si="2"/>
        <v>0</v>
      </c>
      <c r="R3" s="57" t="s">
        <v>84</v>
      </c>
    </row>
    <row r="4" spans="1:18" ht="77.25" customHeight="1" x14ac:dyDescent="0.2">
      <c r="A4" s="56" t="s">
        <v>30</v>
      </c>
      <c r="B4" s="57" t="s">
        <v>85</v>
      </c>
      <c r="C4" s="58">
        <f t="shared" ref="C4:C11" si="4">D4+E4</f>
        <v>2100000</v>
      </c>
      <c r="D4" s="59">
        <v>0</v>
      </c>
      <c r="E4" s="58">
        <v>2100000</v>
      </c>
      <c r="F4" s="58">
        <f t="shared" si="3"/>
        <v>2100000</v>
      </c>
      <c r="G4" s="59">
        <v>0</v>
      </c>
      <c r="H4" s="58">
        <v>2100000</v>
      </c>
      <c r="I4" s="58">
        <f t="shared" ref="I4:I11" si="5">J4+K4</f>
        <v>0</v>
      </c>
      <c r="J4" s="59">
        <v>0</v>
      </c>
      <c r="K4" s="59">
        <v>0</v>
      </c>
      <c r="L4" s="58">
        <f t="shared" ref="L4:L8" si="6">I4/F4*100</f>
        <v>0</v>
      </c>
      <c r="M4" s="58">
        <v>0</v>
      </c>
      <c r="N4" s="58">
        <f t="shared" ref="N4:N8" si="7">K4/H4*100</f>
        <v>0</v>
      </c>
      <c r="O4" s="58">
        <f t="shared" si="1"/>
        <v>0</v>
      </c>
      <c r="P4" s="58">
        <v>0</v>
      </c>
      <c r="Q4" s="58">
        <f t="shared" si="2"/>
        <v>0</v>
      </c>
      <c r="R4" s="57" t="s">
        <v>86</v>
      </c>
    </row>
    <row r="5" spans="1:18" ht="102.75" customHeight="1" x14ac:dyDescent="0.2">
      <c r="A5" s="56" t="s">
        <v>87</v>
      </c>
      <c r="B5" s="57" t="s">
        <v>88</v>
      </c>
      <c r="C5" s="58">
        <f>D5+E5</f>
        <v>2773366</v>
      </c>
      <c r="D5" s="59">
        <v>0</v>
      </c>
      <c r="E5" s="58">
        <v>2773366</v>
      </c>
      <c r="F5" s="58">
        <f t="shared" si="3"/>
        <v>0</v>
      </c>
      <c r="G5" s="59">
        <v>0</v>
      </c>
      <c r="H5" s="59">
        <v>0</v>
      </c>
      <c r="I5" s="58">
        <f t="shared" si="5"/>
        <v>0</v>
      </c>
      <c r="J5" s="59">
        <v>0</v>
      </c>
      <c r="K5" s="59">
        <v>0</v>
      </c>
      <c r="L5" s="58">
        <v>0</v>
      </c>
      <c r="M5" s="58">
        <v>0</v>
      </c>
      <c r="N5" s="58">
        <v>0</v>
      </c>
      <c r="O5" s="58">
        <f t="shared" si="1"/>
        <v>0</v>
      </c>
      <c r="P5" s="58">
        <v>0</v>
      </c>
      <c r="Q5" s="58">
        <f t="shared" si="2"/>
        <v>0</v>
      </c>
      <c r="R5" s="57" t="s">
        <v>89</v>
      </c>
    </row>
    <row r="6" spans="1:18" ht="38.25" x14ac:dyDescent="0.2">
      <c r="A6" s="56" t="s">
        <v>90</v>
      </c>
      <c r="B6" s="57" t="s">
        <v>91</v>
      </c>
      <c r="C6" s="58">
        <f t="shared" si="4"/>
        <v>35072</v>
      </c>
      <c r="D6" s="59">
        <v>0</v>
      </c>
      <c r="E6" s="58">
        <v>35072</v>
      </c>
      <c r="F6" s="58">
        <f t="shared" si="3"/>
        <v>35072</v>
      </c>
      <c r="G6" s="59">
        <v>0</v>
      </c>
      <c r="H6" s="58">
        <v>35072</v>
      </c>
      <c r="I6" s="58">
        <f t="shared" si="5"/>
        <v>35071.96</v>
      </c>
      <c r="J6" s="59">
        <v>0</v>
      </c>
      <c r="K6" s="59">
        <v>35071.96</v>
      </c>
      <c r="L6" s="58">
        <f t="shared" si="6"/>
        <v>99.999885948905103</v>
      </c>
      <c r="M6" s="58">
        <v>0</v>
      </c>
      <c r="N6" s="58">
        <f t="shared" si="7"/>
        <v>99.999885948905103</v>
      </c>
      <c r="O6" s="58">
        <f t="shared" si="1"/>
        <v>99.999885948905103</v>
      </c>
      <c r="P6" s="58">
        <v>0</v>
      </c>
      <c r="Q6" s="58">
        <f t="shared" si="2"/>
        <v>99.999885948905103</v>
      </c>
      <c r="R6" s="57" t="s">
        <v>92</v>
      </c>
    </row>
    <row r="7" spans="1:18" ht="129" customHeight="1" x14ac:dyDescent="0.2">
      <c r="A7" s="56" t="s">
        <v>93</v>
      </c>
      <c r="B7" s="57" t="s">
        <v>94</v>
      </c>
      <c r="C7" s="58">
        <f t="shared" si="4"/>
        <v>3678933</v>
      </c>
      <c r="D7" s="59">
        <v>0</v>
      </c>
      <c r="E7" s="58">
        <v>3678933</v>
      </c>
      <c r="F7" s="58">
        <f t="shared" si="3"/>
        <v>3678933</v>
      </c>
      <c r="G7" s="59">
        <v>0</v>
      </c>
      <c r="H7" s="58">
        <v>3678933</v>
      </c>
      <c r="I7" s="58">
        <v>0</v>
      </c>
      <c r="J7" s="59">
        <v>0</v>
      </c>
      <c r="K7" s="59">
        <v>0</v>
      </c>
      <c r="L7" s="58">
        <f t="shared" si="6"/>
        <v>0</v>
      </c>
      <c r="M7" s="58">
        <v>0</v>
      </c>
      <c r="N7" s="58">
        <f t="shared" si="7"/>
        <v>0</v>
      </c>
      <c r="O7" s="58">
        <f t="shared" si="1"/>
        <v>0</v>
      </c>
      <c r="P7" s="58">
        <v>0</v>
      </c>
      <c r="Q7" s="58">
        <f t="shared" si="2"/>
        <v>0</v>
      </c>
      <c r="R7" s="57" t="s">
        <v>95</v>
      </c>
    </row>
    <row r="8" spans="1:18" ht="38.25" x14ac:dyDescent="0.2">
      <c r="A8" s="56" t="s">
        <v>96</v>
      </c>
      <c r="B8" s="57" t="s">
        <v>97</v>
      </c>
      <c r="C8" s="58">
        <f t="shared" si="4"/>
        <v>42432</v>
      </c>
      <c r="D8" s="59">
        <v>0</v>
      </c>
      <c r="E8" s="58">
        <v>42432</v>
      </c>
      <c r="F8" s="58">
        <f t="shared" si="3"/>
        <v>42432</v>
      </c>
      <c r="G8" s="59">
        <v>0</v>
      </c>
      <c r="H8" s="58">
        <v>42432</v>
      </c>
      <c r="I8" s="58">
        <f t="shared" ref="I8" si="8">J8+K8</f>
        <v>42431.62</v>
      </c>
      <c r="J8" s="59">
        <v>0</v>
      </c>
      <c r="K8" s="59">
        <v>42431.62</v>
      </c>
      <c r="L8" s="58">
        <f t="shared" si="6"/>
        <v>99.9991044494721</v>
      </c>
      <c r="M8" s="58">
        <v>0</v>
      </c>
      <c r="N8" s="58">
        <f t="shared" si="7"/>
        <v>99.9991044494721</v>
      </c>
      <c r="O8" s="58">
        <f t="shared" si="1"/>
        <v>99.9991044494721</v>
      </c>
      <c r="P8" s="58">
        <v>0</v>
      </c>
      <c r="Q8" s="58">
        <f t="shared" si="2"/>
        <v>99.9991044494721</v>
      </c>
      <c r="R8" s="57" t="s">
        <v>98</v>
      </c>
    </row>
    <row r="9" spans="1:18" ht="108.75" customHeight="1" x14ac:dyDescent="0.2">
      <c r="A9" s="56" t="s">
        <v>99</v>
      </c>
      <c r="B9" s="57" t="s">
        <v>100</v>
      </c>
      <c r="C9" s="58">
        <f>D9+E9</f>
        <v>480000</v>
      </c>
      <c r="D9" s="59">
        <v>0</v>
      </c>
      <c r="E9" s="58">
        <v>480000</v>
      </c>
      <c r="F9" s="58">
        <f t="shared" si="3"/>
        <v>480000</v>
      </c>
      <c r="G9" s="59">
        <v>0</v>
      </c>
      <c r="H9" s="58">
        <v>480000</v>
      </c>
      <c r="I9" s="58">
        <f t="shared" si="5"/>
        <v>0</v>
      </c>
      <c r="J9" s="59">
        <v>0</v>
      </c>
      <c r="K9" s="59">
        <v>0</v>
      </c>
      <c r="L9" s="58">
        <v>0</v>
      </c>
      <c r="M9" s="58">
        <v>0</v>
      </c>
      <c r="N9" s="58">
        <v>0</v>
      </c>
      <c r="O9" s="58">
        <f t="shared" si="1"/>
        <v>0</v>
      </c>
      <c r="P9" s="58">
        <v>0</v>
      </c>
      <c r="Q9" s="58">
        <f t="shared" si="2"/>
        <v>0</v>
      </c>
      <c r="R9" s="57" t="s">
        <v>101</v>
      </c>
    </row>
    <row r="10" spans="1:18" ht="120.75" customHeight="1" x14ac:dyDescent="0.2">
      <c r="A10" s="56" t="s">
        <v>102</v>
      </c>
      <c r="B10" s="57" t="s">
        <v>103</v>
      </c>
      <c r="C10" s="58">
        <f>D10+E10</f>
        <v>535000</v>
      </c>
      <c r="D10" s="60">
        <v>0</v>
      </c>
      <c r="E10" s="59">
        <v>535000</v>
      </c>
      <c r="F10" s="58">
        <f t="shared" si="3"/>
        <v>535000</v>
      </c>
      <c r="G10" s="59">
        <v>0</v>
      </c>
      <c r="H10" s="59">
        <v>535000</v>
      </c>
      <c r="I10" s="58">
        <f t="shared" si="5"/>
        <v>0</v>
      </c>
      <c r="J10" s="59">
        <v>0</v>
      </c>
      <c r="K10" s="59">
        <v>0</v>
      </c>
      <c r="L10" s="58">
        <v>0</v>
      </c>
      <c r="M10" s="58">
        <v>0</v>
      </c>
      <c r="N10" s="58">
        <v>0</v>
      </c>
      <c r="O10" s="58">
        <f t="shared" si="1"/>
        <v>0</v>
      </c>
      <c r="P10" s="58">
        <v>0</v>
      </c>
      <c r="Q10" s="58">
        <f t="shared" si="2"/>
        <v>0</v>
      </c>
      <c r="R10" s="57" t="s">
        <v>104</v>
      </c>
    </row>
    <row r="11" spans="1:18" ht="94.5" customHeight="1" x14ac:dyDescent="0.2">
      <c r="A11" s="56" t="s">
        <v>105</v>
      </c>
      <c r="B11" s="57" t="s">
        <v>106</v>
      </c>
      <c r="C11" s="58">
        <f t="shared" si="4"/>
        <v>30637814</v>
      </c>
      <c r="D11" s="60">
        <v>0</v>
      </c>
      <c r="E11" s="59">
        <v>30637814</v>
      </c>
      <c r="F11" s="58">
        <f t="shared" si="3"/>
        <v>30637814</v>
      </c>
      <c r="G11" s="59">
        <v>0</v>
      </c>
      <c r="H11" s="59">
        <v>30637814</v>
      </c>
      <c r="I11" s="58">
        <f t="shared" si="5"/>
        <v>22603731.52</v>
      </c>
      <c r="J11" s="59">
        <v>0</v>
      </c>
      <c r="K11" s="59">
        <v>22603731.52</v>
      </c>
      <c r="L11" s="58">
        <f t="shared" ref="L11" si="9">I11/F11*100</f>
        <v>73.77723332350017</v>
      </c>
      <c r="M11" s="58">
        <v>0</v>
      </c>
      <c r="N11" s="58">
        <f t="shared" ref="N11" si="10">K11/H11*100</f>
        <v>73.77723332350017</v>
      </c>
      <c r="O11" s="58">
        <f t="shared" si="1"/>
        <v>73.77723332350017</v>
      </c>
      <c r="P11" s="58">
        <v>0</v>
      </c>
      <c r="Q11" s="58">
        <f t="shared" si="2"/>
        <v>73.77723332350017</v>
      </c>
      <c r="R11" s="61" t="s">
        <v>107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4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32.25" customHeight="1" x14ac:dyDescent="0.25">
      <c r="A2" s="86" t="s">
        <v>0</v>
      </c>
      <c r="B2" s="5" t="s">
        <v>1</v>
      </c>
      <c r="C2" s="87" t="s">
        <v>18</v>
      </c>
      <c r="D2" s="88" t="s">
        <v>39</v>
      </c>
      <c r="E2" s="88"/>
      <c r="F2" s="88"/>
      <c r="G2" s="89" t="s">
        <v>47</v>
      </c>
      <c r="H2" s="89"/>
      <c r="I2" s="89"/>
      <c r="J2" s="90" t="s">
        <v>45</v>
      </c>
      <c r="K2" s="91"/>
      <c r="L2" s="92"/>
      <c r="M2" s="93" t="s">
        <v>40</v>
      </c>
      <c r="N2" s="93" t="s">
        <v>41</v>
      </c>
    </row>
    <row r="3" spans="1:14" ht="25.5" x14ac:dyDescent="0.25">
      <c r="A3" s="86"/>
      <c r="B3" s="6" t="s">
        <v>2</v>
      </c>
      <c r="C3" s="87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4"/>
      <c r="N3" s="94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3" t="s">
        <v>43</v>
      </c>
      <c r="C5" s="83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46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44</v>
      </c>
      <c r="C7" s="14" t="s">
        <v>46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2" t="s">
        <v>0</v>
      </c>
      <c r="B1" s="29" t="s">
        <v>1</v>
      </c>
      <c r="C1" s="103" t="s">
        <v>18</v>
      </c>
      <c r="D1" s="104" t="s">
        <v>59</v>
      </c>
      <c r="E1" s="104"/>
      <c r="F1" s="104"/>
      <c r="G1" s="104"/>
      <c r="H1" s="104" t="s">
        <v>60</v>
      </c>
      <c r="I1" s="104"/>
      <c r="J1" s="104"/>
      <c r="K1" s="104"/>
      <c r="L1" s="105" t="s">
        <v>70</v>
      </c>
      <c r="M1" s="106"/>
      <c r="N1" s="106"/>
      <c r="O1" s="107"/>
      <c r="P1" s="99" t="s">
        <v>61</v>
      </c>
      <c r="Q1" s="99"/>
      <c r="R1" s="99"/>
      <c r="S1" s="99"/>
      <c r="T1" s="99" t="s">
        <v>62</v>
      </c>
      <c r="U1" s="100"/>
      <c r="V1" s="100"/>
      <c r="W1" s="100"/>
    </row>
    <row r="2" spans="1:23" ht="22.5" x14ac:dyDescent="0.25">
      <c r="A2" s="102"/>
      <c r="B2" s="29" t="s">
        <v>2</v>
      </c>
      <c r="C2" s="103"/>
      <c r="D2" s="30" t="s">
        <v>21</v>
      </c>
      <c r="E2" s="30" t="s">
        <v>22</v>
      </c>
      <c r="F2" s="30" t="s">
        <v>48</v>
      </c>
      <c r="G2" s="30" t="s">
        <v>23</v>
      </c>
      <c r="H2" s="30" t="s">
        <v>21</v>
      </c>
      <c r="I2" s="30" t="s">
        <v>22</v>
      </c>
      <c r="J2" s="30" t="s">
        <v>48</v>
      </c>
      <c r="K2" s="30" t="s">
        <v>23</v>
      </c>
      <c r="L2" s="30" t="s">
        <v>21</v>
      </c>
      <c r="M2" s="30" t="s">
        <v>22</v>
      </c>
      <c r="N2" s="30" t="s">
        <v>48</v>
      </c>
      <c r="O2" s="30" t="s">
        <v>23</v>
      </c>
      <c r="P2" s="30" t="s">
        <v>21</v>
      </c>
      <c r="Q2" s="30" t="s">
        <v>22</v>
      </c>
      <c r="R2" s="30" t="s">
        <v>48</v>
      </c>
      <c r="S2" s="30" t="s">
        <v>23</v>
      </c>
      <c r="T2" s="30" t="s">
        <v>21</v>
      </c>
      <c r="U2" s="31" t="s">
        <v>22</v>
      </c>
      <c r="V2" s="30" t="s">
        <v>48</v>
      </c>
      <c r="W2" s="30" t="s">
        <v>23</v>
      </c>
    </row>
    <row r="3" spans="1:23" x14ac:dyDescent="0.25">
      <c r="A3" s="27" t="s">
        <v>4</v>
      </c>
      <c r="B3" s="27" t="s">
        <v>14</v>
      </c>
      <c r="C3" s="27" t="s">
        <v>25</v>
      </c>
      <c r="D3" s="27" t="s">
        <v>27</v>
      </c>
      <c r="E3" s="27" t="s">
        <v>16</v>
      </c>
      <c r="F3" s="27" t="s">
        <v>28</v>
      </c>
      <c r="G3" s="27" t="s">
        <v>28</v>
      </c>
      <c r="H3" s="27" t="s">
        <v>38</v>
      </c>
      <c r="I3" s="27" t="s">
        <v>31</v>
      </c>
      <c r="J3" s="27" t="s">
        <v>32</v>
      </c>
      <c r="K3" s="27" t="s">
        <v>33</v>
      </c>
      <c r="L3" s="27" t="s">
        <v>34</v>
      </c>
      <c r="M3" s="27" t="s">
        <v>35</v>
      </c>
      <c r="N3" s="27" t="s">
        <v>36</v>
      </c>
      <c r="O3" s="27" t="s">
        <v>37</v>
      </c>
      <c r="P3" s="27" t="s">
        <v>17</v>
      </c>
      <c r="Q3" s="27" t="s">
        <v>31</v>
      </c>
      <c r="R3" s="27" t="s">
        <v>58</v>
      </c>
      <c r="S3" s="27" t="s">
        <v>32</v>
      </c>
      <c r="T3" s="27" t="s">
        <v>33</v>
      </c>
      <c r="U3" s="27" t="s">
        <v>63</v>
      </c>
      <c r="V3" s="27" t="s">
        <v>51</v>
      </c>
      <c r="W3" s="27" t="s">
        <v>56</v>
      </c>
    </row>
    <row r="4" spans="1:23" x14ac:dyDescent="0.25">
      <c r="A4" s="101" t="s">
        <v>24</v>
      </c>
      <c r="B4" s="101"/>
      <c r="C4" s="101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83" t="s">
        <v>9</v>
      </c>
      <c r="C5" s="83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6</v>
      </c>
      <c r="B6" s="35" t="s">
        <v>49</v>
      </c>
      <c r="C6" s="5" t="s">
        <v>55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14</v>
      </c>
      <c r="B7" s="83" t="s">
        <v>64</v>
      </c>
      <c r="C7" s="83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7</v>
      </c>
      <c r="B8" s="37" t="s">
        <v>65</v>
      </c>
      <c r="C8" s="5" t="s">
        <v>55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8</v>
      </c>
      <c r="B9" s="37" t="s">
        <v>66</v>
      </c>
      <c r="C9" s="5" t="s">
        <v>55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25</v>
      </c>
      <c r="B10" s="26" t="s">
        <v>10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67</v>
      </c>
      <c r="B11" s="37" t="s">
        <v>68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25</v>
      </c>
      <c r="B12" s="83" t="s">
        <v>11</v>
      </c>
      <c r="C12" s="83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26</v>
      </c>
      <c r="B13" s="41" t="s">
        <v>15</v>
      </c>
      <c r="C13" s="5" t="s">
        <v>55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17</v>
      </c>
      <c r="B14" s="95" t="s">
        <v>12</v>
      </c>
      <c r="C14" s="96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93" t="s">
        <v>19</v>
      </c>
      <c r="B15" s="37" t="s">
        <v>69</v>
      </c>
      <c r="C15" s="5" t="s">
        <v>55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97"/>
      <c r="B16" s="37" t="s">
        <v>52</v>
      </c>
      <c r="C16" s="5" t="s">
        <v>55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97"/>
      <c r="B17" s="37" t="s">
        <v>53</v>
      </c>
      <c r="C17" s="5" t="s">
        <v>55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98"/>
      <c r="B18" s="37" t="s">
        <v>54</v>
      </c>
      <c r="C18" s="5" t="s">
        <v>55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2019-12-04T10:09:58Z</cp:lastPrinted>
  <dcterms:created xsi:type="dcterms:W3CDTF">2012-05-22T08:33:39Z</dcterms:created>
  <dcterms:modified xsi:type="dcterms:W3CDTF">2019-12-19T06:41:29Z</dcterms:modified>
</cp:coreProperties>
</file>