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11.2019\Приложения к заключению от 25.11.2019\"/>
    </mc:Choice>
  </mc:AlternateContent>
  <bookViews>
    <workbookView xWindow="0" yWindow="0" windowWidth="19320" windowHeight="1212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2" i="1"/>
  <c r="D13" i="1"/>
  <c r="D14" i="1"/>
  <c r="D17" i="1"/>
  <c r="D18" i="1"/>
  <c r="D19" i="1"/>
  <c r="C20" i="1"/>
  <c r="C18" i="1"/>
  <c r="C16" i="1"/>
  <c r="C15" i="1"/>
  <c r="C12" i="1"/>
  <c r="C11" i="1" s="1"/>
  <c r="C9" i="1" s="1"/>
  <c r="E16" i="1" l="1"/>
  <c r="D16" i="1" s="1"/>
  <c r="E18" i="1"/>
  <c r="E15" i="1" s="1"/>
  <c r="D15" i="1" s="1"/>
  <c r="E20" i="1"/>
  <c r="D20" i="1" s="1"/>
  <c r="E9" i="1" l="1"/>
  <c r="E12" i="1"/>
  <c r="E11" i="1" s="1"/>
  <c r="D9" i="1" l="1"/>
  <c r="D22" i="1"/>
  <c r="D21" i="1"/>
</calcChain>
</file>

<file path=xl/sharedStrings.xml><?xml version="1.0" encoding="utf-8"?>
<sst xmlns="http://schemas.openxmlformats.org/spreadsheetml/2006/main" count="34" uniqueCount="31">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</sst>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3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zoomScaleNormal="75" workbookViewId="0">
      <selection activeCell="E19" sqref="E19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30</v>
      </c>
    </row>
    <row r="2" spans="1:5" s="1" customFormat="1" x14ac:dyDescent="0.3">
      <c r="A2" s="36"/>
      <c r="B2" s="36"/>
      <c r="C2" s="41" t="s">
        <v>0</v>
      </c>
      <c r="D2" s="41"/>
      <c r="E2" s="42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7" t="s">
        <v>1</v>
      </c>
      <c r="B4" s="37"/>
      <c r="C4" s="38"/>
      <c r="D4" s="38"/>
      <c r="E4" s="38"/>
    </row>
    <row r="5" spans="1:5" ht="18.75" customHeight="1" x14ac:dyDescent="0.3">
      <c r="A5" s="39"/>
      <c r="B5" s="39"/>
      <c r="C5" s="40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C11+C20+C15</f>
        <v>2033299591.3600001</v>
      </c>
      <c r="D9" s="22">
        <f>E9-C9</f>
        <v>179296</v>
      </c>
      <c r="E9" s="29">
        <f>E11+E20+E15</f>
        <v>2033478887.3600001</v>
      </c>
    </row>
    <row r="10" spans="1:5" s="4" customFormat="1" ht="21" customHeight="1" x14ac:dyDescent="0.3">
      <c r="A10" s="23" t="s">
        <v>8</v>
      </c>
      <c r="B10" s="24"/>
      <c r="C10" s="26"/>
      <c r="D10" s="22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2">
        <f t="shared" ref="D11:D20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2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2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2">
        <f t="shared" si="1"/>
        <v>0</v>
      </c>
      <c r="E14" s="30">
        <v>0</v>
      </c>
    </row>
    <row r="15" spans="1:5" s="4" customFormat="1" ht="37.5" x14ac:dyDescent="0.3">
      <c r="A15" s="33" t="s">
        <v>23</v>
      </c>
      <c r="B15" s="34" t="s">
        <v>10</v>
      </c>
      <c r="C15" s="30">
        <f>C16-C18</f>
        <v>123351250</v>
      </c>
      <c r="D15" s="35">
        <f t="shared" si="1"/>
        <v>-3804250</v>
      </c>
      <c r="E15" s="30">
        <f>E16-E18</f>
        <v>119547000</v>
      </c>
    </row>
    <row r="16" spans="1:5" s="4" customFormat="1" ht="56.25" x14ac:dyDescent="0.3">
      <c r="A16" s="33" t="s">
        <v>24</v>
      </c>
      <c r="B16" s="34" t="s">
        <v>14</v>
      </c>
      <c r="C16" s="30">
        <f>C17</f>
        <v>134565000</v>
      </c>
      <c r="D16" s="35">
        <f t="shared" si="1"/>
        <v>-4148000</v>
      </c>
      <c r="E16" s="30">
        <f>E17</f>
        <v>130417000</v>
      </c>
    </row>
    <row r="17" spans="1:5" s="4" customFormat="1" ht="75" x14ac:dyDescent="0.3">
      <c r="A17" s="33" t="s">
        <v>25</v>
      </c>
      <c r="B17" s="34" t="s">
        <v>16</v>
      </c>
      <c r="C17" s="30">
        <v>134565000</v>
      </c>
      <c r="D17" s="35">
        <f t="shared" si="1"/>
        <v>-4148000</v>
      </c>
      <c r="E17" s="30">
        <v>130417000</v>
      </c>
    </row>
    <row r="18" spans="1:5" s="4" customFormat="1" ht="75" x14ac:dyDescent="0.3">
      <c r="A18" s="33" t="s">
        <v>26</v>
      </c>
      <c r="B18" s="34" t="s">
        <v>27</v>
      </c>
      <c r="C18" s="30">
        <f>C19</f>
        <v>11213750</v>
      </c>
      <c r="D18" s="35">
        <f t="shared" si="1"/>
        <v>-343750</v>
      </c>
      <c r="E18" s="30">
        <f>E19</f>
        <v>10870000</v>
      </c>
    </row>
    <row r="19" spans="1:5" s="4" customFormat="1" ht="75" x14ac:dyDescent="0.3">
      <c r="A19" s="33" t="s">
        <v>28</v>
      </c>
      <c r="B19" s="34" t="s">
        <v>29</v>
      </c>
      <c r="C19" s="30">
        <v>11213750</v>
      </c>
      <c r="D19" s="35">
        <f t="shared" si="1"/>
        <v>-343750</v>
      </c>
      <c r="E19" s="30">
        <v>10870000</v>
      </c>
    </row>
    <row r="20" spans="1:5" s="4" customFormat="1" ht="39" customHeight="1" x14ac:dyDescent="0.3">
      <c r="A20" s="27" t="s">
        <v>17</v>
      </c>
      <c r="B20" s="28" t="s">
        <v>18</v>
      </c>
      <c r="C20" s="30">
        <f>C22-C21</f>
        <v>1909948341.3600001</v>
      </c>
      <c r="D20" s="35">
        <f t="shared" si="1"/>
        <v>3983546</v>
      </c>
      <c r="E20" s="30">
        <f>E22-E21</f>
        <v>1913931887.3600001</v>
      </c>
    </row>
    <row r="21" spans="1:5" s="4" customFormat="1" ht="35.25" customHeight="1" x14ac:dyDescent="0.3">
      <c r="A21" s="27" t="s">
        <v>19</v>
      </c>
      <c r="B21" s="28" t="s">
        <v>20</v>
      </c>
      <c r="C21" s="30">
        <v>474330487.63999999</v>
      </c>
      <c r="D21" s="25">
        <f t="shared" ref="D21:D22" si="2">E21-C21</f>
        <v>-3983546</v>
      </c>
      <c r="E21" s="30">
        <v>470346941.63999999</v>
      </c>
    </row>
    <row r="22" spans="1:5" ht="37.5" x14ac:dyDescent="0.3">
      <c r="A22" s="27" t="s">
        <v>21</v>
      </c>
      <c r="B22" s="28" t="s">
        <v>22</v>
      </c>
      <c r="C22" s="30">
        <v>2384278829</v>
      </c>
      <c r="D22" s="25">
        <f t="shared" si="2"/>
        <v>0</v>
      </c>
      <c r="E22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2019-11-25T03:50:48Z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