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E7" i="33"/>
  <c r="F7" i="33"/>
  <c r="G7" i="33"/>
  <c r="I7" i="33"/>
  <c r="J7" i="33"/>
  <c r="K7" i="33"/>
  <c r="H12" i="33"/>
  <c r="D12" i="33"/>
  <c r="H9" i="33"/>
  <c r="L9" i="33" s="1"/>
  <c r="D9" i="33"/>
  <c r="O17" i="33" l="1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<sst xmlns="http://schemas.openxmlformats.org/spreadsheetml/2006/main" count="180" uniqueCount="91">
  <si>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</si>
  <si>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</si>
  <si>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</si>
  <si>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</si>
  <si>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</si>
  <si>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</si>
  <si>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</si>
  <si>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</si>
  <si>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</si>
  <si>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</si>
  <si>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</si>
  <si>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</si>
  <si>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</si>
  <si>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</si>
  <si>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</si>
  <si>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</si>
  <si>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</si>
  <si>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</si>
  <si>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</si>
  <si>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</si>
  <si>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</si>
  <si>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</si>
  <si>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</si>
  <si>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</si>
  <si>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</si>
  <si>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</si>
  <si>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</si>
  <si>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</si>
  <si>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</si>
  <si>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</si>
  <si>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</si>
  <si>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</si>
  <si>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</si>
  <si>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</si>
  <si>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</si>
  <si>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</si>
  <si>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</si>
  <si>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</si>
  <si>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</si>
  <si>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</si>
  <si>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</si>
  <si>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</si>
  <si>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</si>
  <si>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</si>
  <si>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</si>
  <si>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</si>
  <si>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</si>
  <si>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</si>
  <si>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</si>
  <si>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</si>
  <si>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</si>
  <si>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</si>
  <si>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</si>
  <si>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</si>
  <si>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</si>
  <si>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</si>
  <si>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</si>
  <si>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</si>
  <si>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</si>
  <si>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</si>
  <si>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</si>
  <si>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</si>
  <si>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</si>
  <si>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</si>
  <si>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</si>
  <si>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</si>
  <si>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</si>
  <si>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</si>
  <si>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</si>
  <si>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</si>
  <si>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</si>
  <si>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</si>
  <si>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</si>
  <si>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</si>
  <si>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</si>
  <si>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</si>
  <si>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</si>
  <si>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</si>
  <si>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</si>
  <si>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</si>
  <si>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</si>
  <si>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</si>
  <si>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</si>
  <si>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</si>
  <si>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</si>
  <si>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</si>
  <si>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</si>
  <si>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</si>
  <si>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01.10.2019  (рублей)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</si>
  <si>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</si>
  <si>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Комитет физической культуры и спорта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</si>
</sst>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6" sqref="J16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678921547</v>
      </c>
      <c r="E6" s="23">
        <f t="shared" si="0"/>
        <v>8062644</v>
      </c>
      <c r="F6" s="23">
        <f t="shared" si="0"/>
        <v>0</v>
      </c>
      <c r="G6" s="23">
        <f t="shared" si="0"/>
        <v>670858903</v>
      </c>
      <c r="H6" s="23">
        <f t="shared" si="0"/>
        <v>510038410.90000004</v>
      </c>
      <c r="I6" s="23">
        <f t="shared" si="0"/>
        <v>6185392</v>
      </c>
      <c r="J6" s="23">
        <f t="shared" si="0"/>
        <v>0</v>
      </c>
      <c r="K6" s="23">
        <f t="shared" si="0"/>
        <v>503853018.90000004</v>
      </c>
      <c r="L6" s="100">
        <f>H6/D6*100</f>
        <v>75.124793601520494</v>
      </c>
      <c r="M6" s="100">
        <f>I6/E6*100</f>
        <v>76.716670114667096</v>
      </c>
      <c r="N6" s="100"/>
      <c r="O6" s="100">
        <f>K6/G6*100</f>
        <v>75.105661808590469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554246760</v>
      </c>
      <c r="E7" s="23">
        <f t="shared" ref="E7:K7" si="1">SUM(E8:E12)</f>
        <v>4203644</v>
      </c>
      <c r="F7" s="23">
        <f t="shared" si="1"/>
        <v>0</v>
      </c>
      <c r="G7" s="23">
        <f t="shared" si="1"/>
        <v>550043116</v>
      </c>
      <c r="H7" s="23">
        <f t="shared" si="1"/>
        <v>411418870.90000004</v>
      </c>
      <c r="I7" s="23">
        <f t="shared" si="1"/>
        <v>3213903</v>
      </c>
      <c r="J7" s="23">
        <f t="shared" si="1"/>
        <v>0</v>
      </c>
      <c r="K7" s="23">
        <f t="shared" si="1"/>
        <v>408204967.90000004</v>
      </c>
      <c r="L7" s="100">
        <f t="shared" ref="L7:L18" si="2">H7/D7*100</f>
        <v>74.23027080934132</v>
      </c>
      <c r="M7" s="100">
        <f t="shared" ref="M7:M18" si="3">I7/E7*100</f>
        <v>76.455166041653385</v>
      </c>
      <c r="N7" s="100"/>
      <c r="O7" s="100">
        <f t="shared" ref="O7:O18" si="4">K7/G7*100</f>
        <v>74.213267292304423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120170</v>
      </c>
      <c r="I8" s="17">
        <v>0</v>
      </c>
      <c r="J8" s="17">
        <v>0</v>
      </c>
      <c r="K8" s="17">
        <v>120170</v>
      </c>
      <c r="L8" s="17">
        <f t="shared" si="2"/>
        <v>40.167797573286087</v>
      </c>
      <c r="M8" s="17">
        <v>0</v>
      </c>
      <c r="N8" s="17"/>
      <c r="O8" s="17">
        <f t="shared" si="4"/>
        <v>40.167797573286087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3454997.74</v>
      </c>
      <c r="I9" s="17">
        <v>0</v>
      </c>
      <c r="J9" s="17">
        <v>0</v>
      </c>
      <c r="K9" s="17">
        <v>3454997.74</v>
      </c>
      <c r="L9" s="17">
        <f t="shared" si="2"/>
        <v>60.692256506196593</v>
      </c>
      <c r="M9" s="17">
        <v>0</v>
      </c>
      <c r="N9" s="17"/>
      <c r="O9" s="17">
        <f t="shared" si="4"/>
        <v>60.692256506196593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621458.39</v>
      </c>
      <c r="I10" s="17">
        <v>0</v>
      </c>
      <c r="J10" s="17">
        <v>0</v>
      </c>
      <c r="K10" s="16">
        <v>621458.39</v>
      </c>
      <c r="L10" s="17">
        <f t="shared" si="2"/>
        <v>90.182625150374903</v>
      </c>
      <c r="M10" s="17">
        <v>0</v>
      </c>
      <c r="N10" s="17"/>
      <c r="O10" s="17">
        <f t="shared" si="4"/>
        <v>90.182625150374903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1596289.8</v>
      </c>
      <c r="I11" s="17">
        <v>1117403</v>
      </c>
      <c r="J11" s="17">
        <v>0</v>
      </c>
      <c r="K11" s="17">
        <v>478886.8</v>
      </c>
      <c r="L11" s="17">
        <f t="shared" si="2"/>
        <v>83.168292999345098</v>
      </c>
      <c r="M11" s="17">
        <f t="shared" si="3"/>
        <v>83.168321990199061</v>
      </c>
      <c r="N11" s="17"/>
      <c r="O11" s="17">
        <f t="shared" si="4"/>
        <v>83.16822535406952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545646480</v>
      </c>
      <c r="E12" s="16">
        <v>2860100</v>
      </c>
      <c r="F12" s="16">
        <v>0</v>
      </c>
      <c r="G12" s="16">
        <v>542786380</v>
      </c>
      <c r="H12" s="17">
        <f t="shared" si="5"/>
        <v>405625954.97000003</v>
      </c>
      <c r="I12" s="17">
        <v>2096500</v>
      </c>
      <c r="J12" s="17">
        <v>0</v>
      </c>
      <c r="K12" s="17">
        <v>403529454.97000003</v>
      </c>
      <c r="L12" s="17">
        <f t="shared" si="2"/>
        <v>74.338600144547812</v>
      </c>
      <c r="M12" s="17">
        <f t="shared" si="3"/>
        <v>73.30163281004161</v>
      </c>
      <c r="N12" s="17"/>
      <c r="O12" s="17">
        <f t="shared" si="4"/>
        <v>74.344064228361816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104328592</v>
      </c>
      <c r="E13" s="21">
        <f t="shared" si="7"/>
        <v>3859000</v>
      </c>
      <c r="F13" s="21">
        <f t="shared" si="7"/>
        <v>0</v>
      </c>
      <c r="G13" s="21">
        <f t="shared" si="7"/>
        <v>100469592</v>
      </c>
      <c r="H13" s="21">
        <f t="shared" si="7"/>
        <v>84159751.620000005</v>
      </c>
      <c r="I13" s="21">
        <f t="shared" si="7"/>
        <v>2971489</v>
      </c>
      <c r="J13" s="21">
        <f t="shared" si="7"/>
        <v>0</v>
      </c>
      <c r="K13" s="21">
        <f t="shared" si="7"/>
        <v>81188262.620000005</v>
      </c>
      <c r="L13" s="100">
        <f t="shared" si="2"/>
        <v>80.667964559514047</v>
      </c>
      <c r="M13" s="100">
        <f t="shared" si="3"/>
        <v>77.001528893495731</v>
      </c>
      <c r="N13" s="100"/>
      <c r="O13" s="100">
        <f t="shared" si="4"/>
        <v>80.80879100215715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44493631.549999997</v>
      </c>
      <c r="I14" s="17">
        <v>2971489</v>
      </c>
      <c r="J14" s="17">
        <v>0</v>
      </c>
      <c r="K14" s="17">
        <v>41522142.549999997</v>
      </c>
      <c r="L14" s="17">
        <f t="shared" si="2"/>
        <v>98.013235288740077</v>
      </c>
      <c r="M14" s="17">
        <f t="shared" si="3"/>
        <v>77.001528893495731</v>
      </c>
      <c r="N14" s="17"/>
      <c r="O14" s="17">
        <f t="shared" si="4"/>
        <v>99.965352308885471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24714467</v>
      </c>
      <c r="E15" s="16">
        <v>0</v>
      </c>
      <c r="F15" s="16">
        <v>0</v>
      </c>
      <c r="G15" s="16">
        <v>24714467</v>
      </c>
      <c r="H15" s="17">
        <f>SUM(I15:K15)</f>
        <v>10402648.5</v>
      </c>
      <c r="I15" s="17">
        <v>0</v>
      </c>
      <c r="J15" s="17">
        <v>0</v>
      </c>
      <c r="K15" s="17">
        <v>10402648.5</v>
      </c>
      <c r="L15" s="17">
        <f t="shared" si="2"/>
        <v>42.091332578606696</v>
      </c>
      <c r="M15" s="17">
        <v>0</v>
      </c>
      <c r="N15" s="17"/>
      <c r="O15" s="17">
        <f t="shared" si="4"/>
        <v>42.091332578606696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29263471.57</v>
      </c>
      <c r="I16" s="17">
        <v>0</v>
      </c>
      <c r="J16" s="17">
        <v>0</v>
      </c>
      <c r="K16" s="17">
        <v>29263471.57</v>
      </c>
      <c r="L16" s="17">
        <f t="shared" si="2"/>
        <v>85.519218397975536</v>
      </c>
      <c r="M16" s="17">
        <v>0</v>
      </c>
      <c r="N16" s="17"/>
      <c r="O16" s="17">
        <f t="shared" si="4"/>
        <v>85.519218397975536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20346195</v>
      </c>
      <c r="E17" s="21">
        <f t="shared" ref="E17:K17" si="8">E18</f>
        <v>0</v>
      </c>
      <c r="F17" s="21">
        <f t="shared" si="8"/>
        <v>0</v>
      </c>
      <c r="G17" s="21">
        <f t="shared" si="8"/>
        <v>20346195</v>
      </c>
      <c r="H17" s="21">
        <f t="shared" si="8"/>
        <v>14459788.380000001</v>
      </c>
      <c r="I17" s="21">
        <f t="shared" si="8"/>
        <v>0</v>
      </c>
      <c r="J17" s="21">
        <f t="shared" si="8"/>
        <v>0</v>
      </c>
      <c r="K17" s="21">
        <f t="shared" si="8"/>
        <v>14459788.380000001</v>
      </c>
      <c r="L17" s="100">
        <f t="shared" si="2"/>
        <v>71.068759441261633</v>
      </c>
      <c r="M17" s="100">
        <v>0</v>
      </c>
      <c r="N17" s="100"/>
      <c r="O17" s="100">
        <f t="shared" si="4"/>
        <v>71.068759441261633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20346195</v>
      </c>
      <c r="E18" s="16">
        <v>0</v>
      </c>
      <c r="F18" s="16">
        <v>0</v>
      </c>
      <c r="G18" s="16">
        <v>20346195</v>
      </c>
      <c r="H18" s="17">
        <f>SUM(I18:K18)</f>
        <v>14459788.380000001</v>
      </c>
      <c r="I18" s="17">
        <v>0</v>
      </c>
      <c r="J18" s="17">
        <v>0</v>
      </c>
      <c r="K18" s="17">
        <v>14459788.380000001</v>
      </c>
      <c r="L18" s="17">
        <f t="shared" si="2"/>
        <v>71.068759441261633</v>
      </c>
      <c r="M18" s="17">
        <v>0</v>
      </c>
      <c r="N18" s="17"/>
      <c r="O18" s="17">
        <f t="shared" si="4"/>
        <v>71.068759441261633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2019-11-29T06:17:41Z</cp:lastPrinted>
  <dcterms:created xsi:type="dcterms:W3CDTF">2012-05-22T08:33:39Z</dcterms:created>
  <dcterms:modified xsi:type="dcterms:W3CDTF">2019-12-02T04:21:47Z</dcterms:modified>
</cp:coreProperties>
</file>