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муниципальные!$A$1:$O$18</definedName>
  </definedNames>
  <calcPr calcId="162913"/>
</workbook>
</file>

<file path=xl/calcChain.xml><?xml version="1.0" encoding="utf-8"?>
<calcChain xmlns="http://schemas.openxmlformats.org/spreadsheetml/2006/main">
  <c r="O8" i="33" l="1"/>
  <c r="O9" i="33"/>
  <c r="O10" i="33"/>
  <c r="O11" i="33"/>
  <c r="O12" i="33"/>
  <c r="O14" i="33"/>
  <c r="O15" i="33"/>
  <c r="O16" i="33"/>
  <c r="O18" i="33"/>
  <c r="M11" i="33"/>
  <c r="M12" i="33"/>
  <c r="M14" i="33"/>
  <c r="E13" i="33" l="1"/>
  <c r="F13" i="33"/>
  <c r="G13" i="33"/>
  <c r="I13" i="33"/>
  <c r="J13" i="33"/>
  <c r="K13" i="33"/>
  <c r="H16" i="33"/>
  <c r="H15" i="33"/>
  <c r="D16" i="33"/>
  <c r="D15" i="33"/>
  <c r="L15" i="33" l="1"/>
  <c r="M13" i="33"/>
  <c r="L16" i="33"/>
  <c r="O13" i="33"/>
  <c r="E17" i="33"/>
  <c r="F17" i="33"/>
  <c r="G17" i="33"/>
  <c r="I17" i="33"/>
  <c r="J17" i="33"/>
  <c r="K17" i="33"/>
  <c r="H18" i="33"/>
  <c r="L18" i="33" s="1"/>
  <c r="D18" i="33"/>
  <c r="D17" i="33" s="1"/>
  <c r="D11" i="33"/>
  <c r="E7" i="33"/>
  <c r="F7" i="33"/>
  <c r="G7" i="33"/>
  <c r="I7" i="33"/>
  <c r="J7" i="33"/>
  <c r="K7" i="33"/>
  <c r="H12" i="33"/>
  <c r="D12" i="33"/>
  <c r="H9" i="33"/>
  <c r="L9" i="33" s="1"/>
  <c r="D9" i="33"/>
  <c r="O17" i="33" l="1"/>
  <c r="M7" i="33"/>
  <c r="L12" i="33"/>
  <c r="O7" i="33"/>
  <c r="H17" i="33"/>
  <c r="L17" i="33" s="1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D6" i="33" s="1"/>
  <c r="H14" i="33" l="1"/>
  <c r="L14" i="33" s="1"/>
  <c r="H13" i="33" l="1"/>
  <c r="L13" i="33" s="1"/>
  <c r="H8" i="33" l="1"/>
  <c r="L8" i="33" s="1"/>
  <c r="H10" i="33"/>
  <c r="L10" i="33" s="1"/>
  <c r="H11" i="33"/>
  <c r="L11" i="33" s="1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<sst xmlns="http://schemas.openxmlformats.org/spreadsheetml/2006/main" count="180" uniqueCount="91">
  <si>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</si>
  <si>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</si>
  <si>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</si>
  <si>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</si>
  <si>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</si>
  <si>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</si>
  <si>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</si>
  <si>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</si>
  <si>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</si>
  <si>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</si>
  <si>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</si>
  <si>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</si>
  <si>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</si>
  <si>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</si>
  <si>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</si>
  <si>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</si>
  <si>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</si>
  <si>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</si>
  <si>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</si>
  <si>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</si>
  <si>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</si>
  <si>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</si>
  <si>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</si>
  <si>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</si>
  <si>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</si>
  <si>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</si>
  <si>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</si>
  <si>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</si>
  <si>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</si>
  <si>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</si>
  <si>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</si>
  <si>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</si>
  <si>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</si>
  <si>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</si>
  <si>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</si>
  <si>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</si>
  <si>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</si>
  <si>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</si>
  <si>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</si>
  <si>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</si>
  <si>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</si>
  <si>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</si>
  <si>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</si>
  <si>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</si>
  <si>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</si>
  <si>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</si>
  <si>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</si>
  <si>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</si>
  <si>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</si>
  <si>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</si>
  <si>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</si>
  <si>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</si>
  <si>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</si>
  <si>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</si>
  <si>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</si>
  <si>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</si>
  <si>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</si>
  <si>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</si>
  <si>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</si>
  <si>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</si>
  <si>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</si>
  <si>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</si>
  <si>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</si>
  <si>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</si>
  <si>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</si>
  <si>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</si>
  <si>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</si>
  <si>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</si>
  <si>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</si>
  <si>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</si>
  <si>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</si>
  <si>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</si>
  <si>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</si>
  <si>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</si>
  <si>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</si>
  <si>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</si>
  <si>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</si>
  <si>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ПЛАН  на 2019 год (рублей)</t>
  </si>
  <si>
    <t>% исполнения  к плану 2019  года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</si>
  <si>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</si>
  <si>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</si>
  <si>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</si>
  <si>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</si>
  <si>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</si>
  <si>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</si>
  <si>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</si>
  <si>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</si>
  <si>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</si>
  <si>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Освоение на 01.12.2019  (рублей)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</si>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</sst>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1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4" fontId="40" fillId="0" borderId="1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11" sqref="L11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6" t="s">
        <v>90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54" customFormat="1" ht="56.95" customHeight="1" x14ac:dyDescent="0.25">
      <c r="A2" s="73" t="s">
        <v>0</v>
      </c>
      <c r="B2" s="18" t="s">
        <v>1</v>
      </c>
      <c r="C2" s="74" t="s">
        <v>18</v>
      </c>
      <c r="D2" s="71" t="s">
        <v>77</v>
      </c>
      <c r="E2" s="71"/>
      <c r="F2" s="71"/>
      <c r="G2" s="71"/>
      <c r="H2" s="72" t="s">
        <v>88</v>
      </c>
      <c r="I2" s="72"/>
      <c r="J2" s="72"/>
      <c r="K2" s="72"/>
      <c r="L2" s="68" t="s">
        <v>78</v>
      </c>
      <c r="M2" s="69"/>
      <c r="N2" s="69"/>
      <c r="O2" s="70"/>
    </row>
    <row r="3" spans="1:15" s="54" customFormat="1" ht="37.5" customHeight="1" x14ac:dyDescent="0.25">
      <c r="A3" s="73"/>
      <c r="B3" s="52" t="s">
        <v>2</v>
      </c>
      <c r="C3" s="74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63" t="s">
        <v>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s="54" customFormat="1" ht="49.6" customHeight="1" x14ac:dyDescent="0.25">
      <c r="A6" s="20" t="s">
        <v>5</v>
      </c>
      <c r="B6" s="65" t="s">
        <v>68</v>
      </c>
      <c r="C6" s="65"/>
      <c r="D6" s="23">
        <f t="shared" ref="D6:K6" si="0">D7+D13+D17</f>
        <v>890688736</v>
      </c>
      <c r="E6" s="23">
        <f t="shared" si="0"/>
        <v>8062644</v>
      </c>
      <c r="F6" s="23">
        <f t="shared" si="0"/>
        <v>0</v>
      </c>
      <c r="G6" s="23">
        <f t="shared" si="0"/>
        <v>882626092</v>
      </c>
      <c r="H6" s="23">
        <f t="shared" si="0"/>
        <v>609044905.76999998</v>
      </c>
      <c r="I6" s="23">
        <f t="shared" si="0"/>
        <v>7958935</v>
      </c>
      <c r="J6" s="23">
        <f t="shared" si="0"/>
        <v>0</v>
      </c>
      <c r="K6" s="23">
        <f t="shared" si="0"/>
        <v>601085970.76999998</v>
      </c>
      <c r="L6" s="100">
        <f>H6/D6*100</f>
        <v>68.379095990947832</v>
      </c>
      <c r="M6" s="100">
        <f>I6/E6*100</f>
        <v>98.713709795446761</v>
      </c>
      <c r="N6" s="100"/>
      <c r="O6" s="100">
        <f>K6/G6*100</f>
        <v>68.101994289332652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554246760</v>
      </c>
      <c r="E7" s="23">
        <f t="shared" ref="E7:K7" si="1">SUM(E8:E12)</f>
        <v>4203644</v>
      </c>
      <c r="F7" s="23">
        <f t="shared" si="1"/>
        <v>0</v>
      </c>
      <c r="G7" s="23">
        <f t="shared" si="1"/>
        <v>550043116</v>
      </c>
      <c r="H7" s="23">
        <f t="shared" si="1"/>
        <v>493113465.68000001</v>
      </c>
      <c r="I7" s="23">
        <f t="shared" si="1"/>
        <v>4201744</v>
      </c>
      <c r="J7" s="23">
        <f t="shared" si="1"/>
        <v>0</v>
      </c>
      <c r="K7" s="23">
        <f t="shared" si="1"/>
        <v>488911721.68000001</v>
      </c>
      <c r="L7" s="100">
        <f t="shared" ref="L7:L18" si="2">H7/D7*100</f>
        <v>88.970022247852199</v>
      </c>
      <c r="M7" s="100">
        <f t="shared" ref="M7:M18" si="3">I7/E7*100</f>
        <v>99.954801120170984</v>
      </c>
      <c r="N7" s="100"/>
      <c r="O7" s="100">
        <f t="shared" ref="O7:O18" si="4">K7/G7*100</f>
        <v>88.886072283831652</v>
      </c>
    </row>
    <row r="8" spans="1:15" s="54" customFormat="1" ht="55.5" customHeight="1" x14ac:dyDescent="0.25">
      <c r="A8" s="59" t="s">
        <v>80</v>
      </c>
      <c r="B8" s="61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265570</v>
      </c>
      <c r="I8" s="17">
        <v>0</v>
      </c>
      <c r="J8" s="17">
        <v>0</v>
      </c>
      <c r="K8" s="17">
        <v>265570</v>
      </c>
      <c r="L8" s="17">
        <f t="shared" si="2"/>
        <v>88.768927365711804</v>
      </c>
      <c r="M8" s="17">
        <v>0</v>
      </c>
      <c r="N8" s="17"/>
      <c r="O8" s="17">
        <f t="shared" si="4"/>
        <v>88.768927365711804</v>
      </c>
    </row>
    <row r="9" spans="1:15" s="54" customFormat="1" ht="83.15" customHeight="1" x14ac:dyDescent="0.25">
      <c r="A9" s="60"/>
      <c r="B9" s="62"/>
      <c r="C9" s="15" t="s">
        <v>4</v>
      </c>
      <c r="D9" s="16">
        <f>SUM(E9:G9)</f>
        <v>5692650</v>
      </c>
      <c r="E9" s="16">
        <v>0</v>
      </c>
      <c r="F9" s="16">
        <v>0</v>
      </c>
      <c r="G9" s="16">
        <v>5692650</v>
      </c>
      <c r="H9" s="17">
        <f t="shared" si="5"/>
        <v>4411981.54</v>
      </c>
      <c r="I9" s="17">
        <v>0</v>
      </c>
      <c r="J9" s="17">
        <v>0</v>
      </c>
      <c r="K9" s="17">
        <v>4411981.54</v>
      </c>
      <c r="L9" s="17">
        <f t="shared" si="2"/>
        <v>77.503123150026781</v>
      </c>
      <c r="M9" s="17">
        <v>0</v>
      </c>
      <c r="N9" s="17"/>
      <c r="O9" s="17">
        <f t="shared" si="4"/>
        <v>77.503123150026781</v>
      </c>
    </row>
    <row r="10" spans="1:15" s="54" customFormat="1" ht="42.05" customHeight="1" x14ac:dyDescent="0.25">
      <c r="A10" s="46" t="s">
        <v>81</v>
      </c>
      <c r="B10" s="47" t="s">
        <v>21</v>
      </c>
      <c r="C10" s="15" t="s">
        <v>4</v>
      </c>
      <c r="D10" s="16">
        <f t="shared" ref="D10:D12" si="6">SUM(E10:G10)</f>
        <v>689111</v>
      </c>
      <c r="E10" s="16">
        <v>0</v>
      </c>
      <c r="F10" s="16">
        <v>0</v>
      </c>
      <c r="G10" s="16">
        <v>689111</v>
      </c>
      <c r="H10" s="17">
        <f t="shared" si="5"/>
        <v>689110.39</v>
      </c>
      <c r="I10" s="17">
        <v>0</v>
      </c>
      <c r="J10" s="17">
        <v>0</v>
      </c>
      <c r="K10" s="16">
        <v>689110.39</v>
      </c>
      <c r="L10" s="17">
        <f t="shared" si="2"/>
        <v>99.999911480153415</v>
      </c>
      <c r="M10" s="17">
        <v>0</v>
      </c>
      <c r="N10" s="17"/>
      <c r="O10" s="17">
        <f t="shared" si="4"/>
        <v>99.999911480153415</v>
      </c>
    </row>
    <row r="11" spans="1:15" s="54" customFormat="1" ht="137.44999999999999" customHeight="1" x14ac:dyDescent="0.25">
      <c r="A11" s="49" t="s">
        <v>82</v>
      </c>
      <c r="B11" s="47" t="s">
        <v>71</v>
      </c>
      <c r="C11" s="15" t="s">
        <v>4</v>
      </c>
      <c r="D11" s="16">
        <f>SUM(E11:G11)</f>
        <v>1919349</v>
      </c>
      <c r="E11" s="16">
        <v>1343544</v>
      </c>
      <c r="F11" s="16">
        <v>0</v>
      </c>
      <c r="G11" s="16">
        <v>575805</v>
      </c>
      <c r="H11" s="17">
        <f t="shared" si="5"/>
        <v>1919348.45</v>
      </c>
      <c r="I11" s="17">
        <v>1343544</v>
      </c>
      <c r="J11" s="17">
        <v>0</v>
      </c>
      <c r="K11" s="17">
        <v>575804.44999999995</v>
      </c>
      <c r="L11" s="17">
        <f t="shared" si="2"/>
        <v>99.999971344450643</v>
      </c>
      <c r="M11" s="17">
        <f t="shared" si="3"/>
        <v>100</v>
      </c>
      <c r="N11" s="17"/>
      <c r="O11" s="17">
        <f t="shared" si="4"/>
        <v>99.999904481551908</v>
      </c>
    </row>
    <row r="12" spans="1:15" s="54" customFormat="1" ht="62.85" customHeight="1" x14ac:dyDescent="0.25">
      <c r="A12" s="46" t="s">
        <v>83</v>
      </c>
      <c r="B12" s="47" t="s">
        <v>72</v>
      </c>
      <c r="C12" s="15" t="s">
        <v>4</v>
      </c>
      <c r="D12" s="16">
        <f t="shared" si="6"/>
        <v>545646480</v>
      </c>
      <c r="E12" s="16">
        <v>2860100</v>
      </c>
      <c r="F12" s="16">
        <v>0</v>
      </c>
      <c r="G12" s="16">
        <v>542786380</v>
      </c>
      <c r="H12" s="17">
        <f t="shared" si="5"/>
        <v>485827455.30000001</v>
      </c>
      <c r="I12" s="17">
        <v>2858200</v>
      </c>
      <c r="J12" s="17">
        <v>0</v>
      </c>
      <c r="K12" s="17">
        <v>482969255.30000001</v>
      </c>
      <c r="L12" s="17">
        <f t="shared" si="2"/>
        <v>89.037036452613066</v>
      </c>
      <c r="M12" s="17">
        <f t="shared" si="3"/>
        <v>99.933568756337195</v>
      </c>
      <c r="N12" s="17"/>
      <c r="O12" s="17">
        <f t="shared" si="4"/>
        <v>88.979619440708888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316095781</v>
      </c>
      <c r="E13" s="21">
        <f t="shared" si="7"/>
        <v>3859000</v>
      </c>
      <c r="F13" s="21">
        <f t="shared" si="7"/>
        <v>0</v>
      </c>
      <c r="G13" s="21">
        <f t="shared" si="7"/>
        <v>312236781</v>
      </c>
      <c r="H13" s="21">
        <f t="shared" si="7"/>
        <v>99204085.120000005</v>
      </c>
      <c r="I13" s="21">
        <f t="shared" si="7"/>
        <v>3757191</v>
      </c>
      <c r="J13" s="21">
        <f t="shared" si="7"/>
        <v>0</v>
      </c>
      <c r="K13" s="21">
        <f t="shared" si="7"/>
        <v>95446894.120000005</v>
      </c>
      <c r="L13" s="100">
        <f t="shared" si="2"/>
        <v>31.384185137225863</v>
      </c>
      <c r="M13" s="100">
        <f t="shared" si="3"/>
        <v>97.361777662606897</v>
      </c>
      <c r="N13" s="100"/>
      <c r="O13" s="100">
        <f t="shared" si="4"/>
        <v>30.568754204521476</v>
      </c>
    </row>
    <row r="14" spans="1:15" s="54" customFormat="1" ht="80.55" customHeight="1" x14ac:dyDescent="0.25">
      <c r="A14" s="46" t="s">
        <v>84</v>
      </c>
      <c r="B14" s="47" t="s">
        <v>74</v>
      </c>
      <c r="C14" s="15" t="s">
        <v>4</v>
      </c>
      <c r="D14" s="16">
        <f>SUM(E14:G14)</f>
        <v>45395534</v>
      </c>
      <c r="E14" s="16">
        <v>3859000</v>
      </c>
      <c r="F14" s="16">
        <v>0</v>
      </c>
      <c r="G14" s="16">
        <v>41536534</v>
      </c>
      <c r="H14" s="17">
        <f>SUM(I14:K14)</f>
        <v>45279333.549999997</v>
      </c>
      <c r="I14" s="17">
        <v>3757191</v>
      </c>
      <c r="J14" s="17">
        <v>0</v>
      </c>
      <c r="K14" s="17">
        <v>41522142.549999997</v>
      </c>
      <c r="L14" s="17">
        <f t="shared" si="2"/>
        <v>99.744026692141119</v>
      </c>
      <c r="M14" s="17">
        <f t="shared" si="3"/>
        <v>97.361777662606897</v>
      </c>
      <c r="N14" s="17"/>
      <c r="O14" s="17">
        <f t="shared" si="4"/>
        <v>99.965352308885471</v>
      </c>
    </row>
    <row r="15" spans="1:15" s="54" customFormat="1" ht="42.05" customHeight="1" x14ac:dyDescent="0.25">
      <c r="A15" s="59" t="s">
        <v>85</v>
      </c>
      <c r="B15" s="61" t="s">
        <v>79</v>
      </c>
      <c r="C15" s="15" t="s">
        <v>53</v>
      </c>
      <c r="D15" s="16">
        <f>SUM(E15:G15)</f>
        <v>236481656</v>
      </c>
      <c r="E15" s="16">
        <v>0</v>
      </c>
      <c r="F15" s="16">
        <v>0</v>
      </c>
      <c r="G15" s="16">
        <v>236481656</v>
      </c>
      <c r="H15" s="17">
        <f>SUM(I15:K15)</f>
        <v>24661280</v>
      </c>
      <c r="I15" s="17">
        <v>0</v>
      </c>
      <c r="J15" s="17">
        <v>0</v>
      </c>
      <c r="K15" s="17">
        <v>24661280</v>
      </c>
      <c r="L15" s="17">
        <f t="shared" si="2"/>
        <v>10.428411411327398</v>
      </c>
      <c r="M15" s="17">
        <v>0</v>
      </c>
      <c r="N15" s="17"/>
      <c r="O15" s="17">
        <f t="shared" si="4"/>
        <v>10.428411411327398</v>
      </c>
    </row>
    <row r="16" spans="1:15" s="54" customFormat="1" ht="52.4" customHeight="1" x14ac:dyDescent="0.25">
      <c r="A16" s="60"/>
      <c r="B16" s="62"/>
      <c r="C16" s="15" t="s">
        <v>4</v>
      </c>
      <c r="D16" s="16">
        <f>SUM(E16:G16)</f>
        <v>34218591</v>
      </c>
      <c r="E16" s="16">
        <v>0</v>
      </c>
      <c r="F16" s="16">
        <v>0</v>
      </c>
      <c r="G16" s="16">
        <v>34218591</v>
      </c>
      <c r="H16" s="17">
        <f>SUM(I16:K16)</f>
        <v>29263471.57</v>
      </c>
      <c r="I16" s="17">
        <v>0</v>
      </c>
      <c r="J16" s="17">
        <v>0</v>
      </c>
      <c r="K16" s="17">
        <v>29263471.57</v>
      </c>
      <c r="L16" s="17">
        <f t="shared" si="2"/>
        <v>85.519218397975536</v>
      </c>
      <c r="M16" s="17">
        <v>0</v>
      </c>
      <c r="N16" s="17"/>
      <c r="O16" s="17">
        <f t="shared" si="4"/>
        <v>85.519218397975536</v>
      </c>
    </row>
    <row r="17" spans="1:15" s="55" customFormat="1" ht="62.2" customHeight="1" x14ac:dyDescent="0.25">
      <c r="A17" s="20" t="s">
        <v>86</v>
      </c>
      <c r="B17" s="48" t="s">
        <v>75</v>
      </c>
      <c r="C17" s="15" t="s">
        <v>4</v>
      </c>
      <c r="D17" s="21">
        <f>D18</f>
        <v>20346195</v>
      </c>
      <c r="E17" s="21">
        <f t="shared" ref="E17:K17" si="8">E18</f>
        <v>0</v>
      </c>
      <c r="F17" s="21">
        <f t="shared" si="8"/>
        <v>0</v>
      </c>
      <c r="G17" s="21">
        <f t="shared" si="8"/>
        <v>20346195</v>
      </c>
      <c r="H17" s="21">
        <f t="shared" si="8"/>
        <v>16727354.970000001</v>
      </c>
      <c r="I17" s="21">
        <f t="shared" si="8"/>
        <v>0</v>
      </c>
      <c r="J17" s="21">
        <f t="shared" si="8"/>
        <v>0</v>
      </c>
      <c r="K17" s="21">
        <f t="shared" si="8"/>
        <v>16727354.970000001</v>
      </c>
      <c r="L17" s="100">
        <f t="shared" si="2"/>
        <v>82.213676660427168</v>
      </c>
      <c r="M17" s="100">
        <v>0</v>
      </c>
      <c r="N17" s="100"/>
      <c r="O17" s="100">
        <f t="shared" si="4"/>
        <v>82.213676660427168</v>
      </c>
    </row>
    <row r="18" spans="1:15" s="54" customFormat="1" ht="69.400000000000006" customHeight="1" x14ac:dyDescent="0.25">
      <c r="A18" s="46" t="s">
        <v>87</v>
      </c>
      <c r="B18" s="47" t="s">
        <v>76</v>
      </c>
      <c r="C18" s="15" t="s">
        <v>4</v>
      </c>
      <c r="D18" s="16">
        <f>SUM(E18:G18)</f>
        <v>20346195</v>
      </c>
      <c r="E18" s="16">
        <v>0</v>
      </c>
      <c r="F18" s="16">
        <v>0</v>
      </c>
      <c r="G18" s="16">
        <v>20346195</v>
      </c>
      <c r="H18" s="17">
        <f>SUM(I18:K18)</f>
        <v>16727354.970000001</v>
      </c>
      <c r="I18" s="17">
        <v>0</v>
      </c>
      <c r="J18" s="17">
        <v>0</v>
      </c>
      <c r="K18" s="17">
        <v>16727354.970000001</v>
      </c>
      <c r="L18" s="17">
        <f t="shared" si="2"/>
        <v>82.213676660427168</v>
      </c>
      <c r="M18" s="17">
        <v>0</v>
      </c>
      <c r="N18" s="17"/>
      <c r="O18" s="17">
        <f t="shared" si="4"/>
        <v>82.213676660427168</v>
      </c>
    </row>
  </sheetData>
  <mergeCells count="12">
    <mergeCell ref="A1:O1"/>
    <mergeCell ref="L2:O2"/>
    <mergeCell ref="D2:G2"/>
    <mergeCell ref="H2:K2"/>
    <mergeCell ref="A2:A3"/>
    <mergeCell ref="C2:C3"/>
    <mergeCell ref="A8:A9"/>
    <mergeCell ref="B8:B9"/>
    <mergeCell ref="A5:O5"/>
    <mergeCell ref="B6:C6"/>
    <mergeCell ref="B15:B16"/>
    <mergeCell ref="A15:A16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6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32.25" customHeight="1" x14ac:dyDescent="0.25">
      <c r="A2" s="78" t="s">
        <v>0</v>
      </c>
      <c r="B2" s="2" t="s">
        <v>1</v>
      </c>
      <c r="C2" s="79" t="s">
        <v>18</v>
      </c>
      <c r="D2" s="80" t="s">
        <v>38</v>
      </c>
      <c r="E2" s="80"/>
      <c r="F2" s="80"/>
      <c r="G2" s="81" t="s">
        <v>46</v>
      </c>
      <c r="H2" s="81"/>
      <c r="I2" s="81"/>
      <c r="J2" s="82" t="s">
        <v>44</v>
      </c>
      <c r="K2" s="83"/>
      <c r="L2" s="84"/>
      <c r="M2" s="85" t="s">
        <v>39</v>
      </c>
      <c r="N2" s="85" t="s">
        <v>40</v>
      </c>
    </row>
    <row r="3" spans="1:14" ht="26.2" x14ac:dyDescent="0.25">
      <c r="A3" s="78"/>
      <c r="B3" s="3" t="s">
        <v>2</v>
      </c>
      <c r="C3" s="79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6"/>
      <c r="N3" s="86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5" t="s">
        <v>42</v>
      </c>
      <c r="C5" s="75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4" t="s">
        <v>0</v>
      </c>
      <c r="B1" s="27" t="s">
        <v>1</v>
      </c>
      <c r="C1" s="95" t="s">
        <v>18</v>
      </c>
      <c r="D1" s="96" t="s">
        <v>56</v>
      </c>
      <c r="E1" s="96"/>
      <c r="F1" s="96"/>
      <c r="G1" s="96"/>
      <c r="H1" s="96" t="s">
        <v>57</v>
      </c>
      <c r="I1" s="96"/>
      <c r="J1" s="96"/>
      <c r="K1" s="96"/>
      <c r="L1" s="97" t="s">
        <v>67</v>
      </c>
      <c r="M1" s="98"/>
      <c r="N1" s="98"/>
      <c r="O1" s="99"/>
      <c r="P1" s="91" t="s">
        <v>58</v>
      </c>
      <c r="Q1" s="91"/>
      <c r="R1" s="91"/>
      <c r="S1" s="91"/>
      <c r="T1" s="91" t="s">
        <v>59</v>
      </c>
      <c r="U1" s="92"/>
      <c r="V1" s="92"/>
      <c r="W1" s="92"/>
    </row>
    <row r="2" spans="1:23" ht="20.95" x14ac:dyDescent="0.25">
      <c r="A2" s="94"/>
      <c r="B2" s="27" t="s">
        <v>2</v>
      </c>
      <c r="C2" s="95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3" t="s">
        <v>25</v>
      </c>
      <c r="B4" s="93"/>
      <c r="C4" s="93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5" t="s">
        <v>10</v>
      </c>
      <c r="C5" s="75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5" t="s">
        <v>61</v>
      </c>
      <c r="C7" s="75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5" t="s">
        <v>12</v>
      </c>
      <c r="C12" s="75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7" t="s">
        <v>13</v>
      </c>
      <c r="C14" s="88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5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89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89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0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2019-12-02T04:03:45Z</cp:lastPrinted>
  <dcterms:created xsi:type="dcterms:W3CDTF">2012-05-22T08:33:39Z</dcterms:created>
  <dcterms:modified xsi:type="dcterms:W3CDTF">2019-12-02T04:43:16Z</dcterms:modified>
</cp:coreProperties>
</file>