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L11" i="33" s="1"/>
  <c r="E7" i="33"/>
  <c r="F7" i="33"/>
  <c r="G7" i="33"/>
  <c r="I7" i="33"/>
  <c r="J7" i="33"/>
  <c r="K7" i="33"/>
  <c r="H12" i="33"/>
  <c r="D12" i="33"/>
  <c r="H9" i="33"/>
  <c r="L9" i="33" s="1"/>
  <c r="D9" i="33"/>
  <c r="O17" i="33" l="1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<sst xmlns="http://schemas.openxmlformats.org/spreadsheetml/2006/main" count="180" uniqueCount="91">
  <si>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</si>
  <si>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</si>
  <si>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</si>
  <si>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</si>
  <si>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</si>
  <si>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</si>
  <si>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</si>
  <si>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</si>
  <si>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</si>
  <si>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</si>
  <si>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</si>
  <si>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</si>
  <si>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</si>
  <si>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</si>
  <si>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</si>
  <si>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</si>
  <si>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</si>
  <si>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</si>
  <si>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</si>
  <si>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</si>
  <si>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</si>
  <si>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</si>
  <si>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</si>
  <si>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</si>
  <si>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</si>
  <si>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</si>
  <si>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</si>
  <si>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</si>
  <si>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</si>
  <si>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</si>
  <si>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</si>
  <si>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</si>
  <si>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</si>
  <si>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</si>
  <si>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</si>
  <si>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</si>
  <si>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</si>
  <si>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</si>
  <si>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</si>
  <si>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</si>
  <si>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</si>
  <si>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</si>
  <si>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</si>
  <si>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</si>
  <si>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</si>
  <si>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</si>
  <si>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</si>
  <si>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</si>
  <si>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</si>
  <si>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</si>
  <si>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</si>
  <si>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</si>
  <si>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</si>
  <si>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</si>
  <si>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</si>
  <si>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</si>
  <si>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</si>
  <si>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</si>
  <si>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</si>
  <si>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</si>
  <si>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</si>
  <si>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</si>
  <si>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</si>
  <si>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</si>
  <si>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</si>
  <si>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</si>
  <si>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</si>
  <si>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</si>
  <si>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</si>
  <si>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</si>
  <si>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</si>
  <si>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</si>
  <si>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</si>
  <si>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</si>
  <si>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</si>
  <si>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</si>
  <si>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</si>
  <si>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</si>
  <si>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</si>
  <si>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</si>
  <si>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</si>
  <si>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</si>
  <si>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</si>
  <si>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</si>
  <si>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</si>
  <si>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</si>
  <si>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</si>
  <si>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</si>
  <si>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01.06.2019  (рублей)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</si>
  <si>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</si>
  <si>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Комитет физической культуры и спорта администрации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</si>
</sst>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8" sqref="K18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4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88</v>
      </c>
      <c r="I2" s="72"/>
      <c r="J2" s="72"/>
      <c r="K2" s="72"/>
      <c r="L2" s="68" t="s">
        <v>78</v>
      </c>
      <c r="M2" s="69"/>
      <c r="N2" s="69"/>
      <c r="O2" s="70"/>
    </row>
    <row r="3" spans="1:15" s="54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3" t="s">
        <v>90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4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679239747</v>
      </c>
      <c r="E6" s="23">
        <f t="shared" si="0"/>
        <v>8380844</v>
      </c>
      <c r="F6" s="23">
        <f t="shared" si="0"/>
        <v>0</v>
      </c>
      <c r="G6" s="23">
        <f t="shared" si="0"/>
        <v>670858903</v>
      </c>
      <c r="H6" s="23">
        <f t="shared" si="0"/>
        <v>286316159.52999997</v>
      </c>
      <c r="I6" s="23">
        <f t="shared" si="0"/>
        <v>2258497</v>
      </c>
      <c r="J6" s="23">
        <f t="shared" si="0"/>
        <v>0</v>
      </c>
      <c r="K6" s="23">
        <f t="shared" si="0"/>
        <v>284057662.52999997</v>
      </c>
      <c r="L6" s="100">
        <f>H6/D6*100</f>
        <v>42.15244481710225</v>
      </c>
      <c r="M6" s="100">
        <f>I6/E6*100</f>
        <v>26.948324059008854</v>
      </c>
      <c r="N6" s="100"/>
      <c r="O6" s="100">
        <f>K6/G6*100</f>
        <v>42.342385449418416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554564960</v>
      </c>
      <c r="E7" s="23">
        <f t="shared" ref="E7:K7" si="1">SUM(E8:E12)</f>
        <v>4521844</v>
      </c>
      <c r="F7" s="23">
        <f t="shared" si="1"/>
        <v>0</v>
      </c>
      <c r="G7" s="23">
        <f t="shared" si="1"/>
        <v>550043116</v>
      </c>
      <c r="H7" s="23">
        <f t="shared" si="1"/>
        <v>234656301.91</v>
      </c>
      <c r="I7" s="23">
        <f t="shared" si="1"/>
        <v>1159500</v>
      </c>
      <c r="J7" s="23">
        <f t="shared" si="1"/>
        <v>0</v>
      </c>
      <c r="K7" s="23">
        <f t="shared" si="1"/>
        <v>233496801.91</v>
      </c>
      <c r="L7" s="100">
        <f t="shared" ref="L7:L18" si="2">H7/D7*100</f>
        <v>42.313582507989686</v>
      </c>
      <c r="M7" s="100">
        <f t="shared" ref="M7:M18" si="3">I7/E7*100</f>
        <v>25.642193759890873</v>
      </c>
      <c r="N7" s="100"/>
      <c r="O7" s="100">
        <f t="shared" ref="O7:O18" si="4">K7/G7*100</f>
        <v>42.450636162493119</v>
      </c>
    </row>
    <row r="8" spans="1:15" s="54" customFormat="1" ht="55.5" customHeight="1" x14ac:dyDescent="0.25">
      <c r="A8" s="59" t="s">
        <v>80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108170</v>
      </c>
      <c r="I8" s="17">
        <v>0</v>
      </c>
      <c r="J8" s="17">
        <v>0</v>
      </c>
      <c r="K8" s="17">
        <v>108170</v>
      </c>
      <c r="L8" s="17">
        <f t="shared" si="2"/>
        <v>36.156700203897451</v>
      </c>
      <c r="M8" s="17">
        <v>0</v>
      </c>
      <c r="N8" s="17"/>
      <c r="O8" s="17">
        <f t="shared" si="4"/>
        <v>36.156700203897451</v>
      </c>
    </row>
    <row r="9" spans="1:15" s="54" customFormat="1" ht="83.15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2777625.32</v>
      </c>
      <c r="I9" s="17">
        <v>0</v>
      </c>
      <c r="J9" s="17">
        <v>0</v>
      </c>
      <c r="K9" s="17">
        <v>2777625.32</v>
      </c>
      <c r="L9" s="17">
        <f t="shared" si="2"/>
        <v>48.793186301634563</v>
      </c>
      <c r="M9" s="17">
        <v>0</v>
      </c>
      <c r="N9" s="17"/>
      <c r="O9" s="17">
        <f t="shared" si="4"/>
        <v>48.793186301634563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192944</v>
      </c>
      <c r="I10" s="17">
        <v>0</v>
      </c>
      <c r="J10" s="17">
        <v>0</v>
      </c>
      <c r="K10" s="16">
        <v>192944</v>
      </c>
      <c r="L10" s="17">
        <f t="shared" si="2"/>
        <v>27.998972589321603</v>
      </c>
      <c r="M10" s="17">
        <v>0</v>
      </c>
      <c r="N10" s="17"/>
      <c r="O10" s="17">
        <f t="shared" si="4"/>
        <v>27.998972589321603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545964680</v>
      </c>
      <c r="E12" s="16">
        <v>3178300</v>
      </c>
      <c r="F12" s="16">
        <v>0</v>
      </c>
      <c r="G12" s="16">
        <v>542786380</v>
      </c>
      <c r="H12" s="17">
        <f t="shared" si="5"/>
        <v>231577562.59</v>
      </c>
      <c r="I12" s="17">
        <v>1159500</v>
      </c>
      <c r="J12" s="17">
        <v>0</v>
      </c>
      <c r="K12" s="17">
        <v>230418062.59</v>
      </c>
      <c r="L12" s="17">
        <f t="shared" si="2"/>
        <v>42.416216849412308</v>
      </c>
      <c r="M12" s="17">
        <f t="shared" si="3"/>
        <v>36.481766982349058</v>
      </c>
      <c r="N12" s="17"/>
      <c r="O12" s="17">
        <f t="shared" si="4"/>
        <v>42.45096617752273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104328592</v>
      </c>
      <c r="E13" s="21">
        <f t="shared" si="7"/>
        <v>3859000</v>
      </c>
      <c r="F13" s="21">
        <f t="shared" si="7"/>
        <v>0</v>
      </c>
      <c r="G13" s="21">
        <f t="shared" si="7"/>
        <v>100469592</v>
      </c>
      <c r="H13" s="21">
        <f t="shared" si="7"/>
        <v>44562826.109999999</v>
      </c>
      <c r="I13" s="21">
        <f t="shared" si="7"/>
        <v>1098997</v>
      </c>
      <c r="J13" s="21">
        <f t="shared" si="7"/>
        <v>0</v>
      </c>
      <c r="K13" s="21">
        <f t="shared" si="7"/>
        <v>43463829.109999999</v>
      </c>
      <c r="L13" s="100">
        <f t="shared" si="2"/>
        <v>42.713915002322658</v>
      </c>
      <c r="M13" s="100">
        <f t="shared" si="3"/>
        <v>28.478802798652502</v>
      </c>
      <c r="N13" s="100"/>
      <c r="O13" s="100">
        <f t="shared" si="4"/>
        <v>43.260680415622673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45395534</v>
      </c>
      <c r="E14" s="16">
        <v>3859000</v>
      </c>
      <c r="F14" s="16">
        <v>0</v>
      </c>
      <c r="G14" s="16">
        <v>41536534</v>
      </c>
      <c r="H14" s="17">
        <f>SUM(I14:K14)</f>
        <v>40286353.32</v>
      </c>
      <c r="I14" s="17">
        <v>1098997</v>
      </c>
      <c r="J14" s="17">
        <v>0</v>
      </c>
      <c r="K14" s="17">
        <v>39187356.32</v>
      </c>
      <c r="L14" s="17">
        <f t="shared" si="2"/>
        <v>88.745190925609549</v>
      </c>
      <c r="M14" s="17">
        <f t="shared" si="3"/>
        <v>28.478802798652502</v>
      </c>
      <c r="N14" s="17"/>
      <c r="O14" s="17">
        <f t="shared" si="4"/>
        <v>94.344309806879892</v>
      </c>
    </row>
    <row r="15" spans="1:15" s="54" customFormat="1" ht="42.05" customHeight="1" x14ac:dyDescent="0.25">
      <c r="A15" s="59" t="s">
        <v>85</v>
      </c>
      <c r="B15" s="61" t="s">
        <v>79</v>
      </c>
      <c r="C15" s="15" t="s">
        <v>53</v>
      </c>
      <c r="D15" s="16">
        <f>SUM(E15:G15)</f>
        <v>24714467</v>
      </c>
      <c r="E15" s="16">
        <v>0</v>
      </c>
      <c r="F15" s="16">
        <v>0</v>
      </c>
      <c r="G15" s="16">
        <v>24714467</v>
      </c>
      <c r="H15" s="17">
        <f>SUM(I15:K15)</f>
        <v>868574</v>
      </c>
      <c r="I15" s="17">
        <v>0</v>
      </c>
      <c r="J15" s="17">
        <v>0</v>
      </c>
      <c r="K15" s="17">
        <v>868574</v>
      </c>
      <c r="L15" s="17">
        <f t="shared" si="2"/>
        <v>3.5144354923778041</v>
      </c>
      <c r="M15" s="17">
        <v>0</v>
      </c>
      <c r="N15" s="17"/>
      <c r="O15" s="17">
        <f t="shared" si="4"/>
        <v>3.5144354923778041</v>
      </c>
    </row>
    <row r="16" spans="1:15" s="54" customFormat="1" ht="52.4" customHeight="1" x14ac:dyDescent="0.25">
      <c r="A16" s="60"/>
      <c r="B16" s="6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3407898.79</v>
      </c>
      <c r="I16" s="17">
        <v>0</v>
      </c>
      <c r="J16" s="17">
        <v>0</v>
      </c>
      <c r="K16" s="17">
        <v>3407898.79</v>
      </c>
      <c r="L16" s="17">
        <f t="shared" si="2"/>
        <v>9.9592025574635734</v>
      </c>
      <c r="M16" s="17">
        <v>0</v>
      </c>
      <c r="N16" s="17"/>
      <c r="O16" s="17">
        <f t="shared" si="4"/>
        <v>9.9592025574635734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20346195</v>
      </c>
      <c r="E17" s="21">
        <f t="shared" ref="E17:K17" si="8">E18</f>
        <v>0</v>
      </c>
      <c r="F17" s="21">
        <f t="shared" si="8"/>
        <v>0</v>
      </c>
      <c r="G17" s="21">
        <f t="shared" si="8"/>
        <v>20346195</v>
      </c>
      <c r="H17" s="21">
        <f t="shared" si="8"/>
        <v>7097031.5099999998</v>
      </c>
      <c r="I17" s="21">
        <f t="shared" si="8"/>
        <v>0</v>
      </c>
      <c r="J17" s="21">
        <f t="shared" si="8"/>
        <v>0</v>
      </c>
      <c r="K17" s="21">
        <f t="shared" si="8"/>
        <v>7097031.5099999998</v>
      </c>
      <c r="L17" s="100">
        <f t="shared" si="2"/>
        <v>34.881369759800293</v>
      </c>
      <c r="M17" s="100">
        <v>0</v>
      </c>
      <c r="N17" s="100"/>
      <c r="O17" s="100">
        <f t="shared" si="4"/>
        <v>34.881369759800293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20346195</v>
      </c>
      <c r="E18" s="16">
        <v>0</v>
      </c>
      <c r="F18" s="16">
        <v>0</v>
      </c>
      <c r="G18" s="16">
        <v>20346195</v>
      </c>
      <c r="H18" s="17">
        <f>SUM(I18:K18)</f>
        <v>7097031.5099999998</v>
      </c>
      <c r="I18" s="17">
        <v>0</v>
      </c>
      <c r="J18" s="17">
        <v>0</v>
      </c>
      <c r="K18" s="17">
        <v>7097031.5099999998</v>
      </c>
      <c r="L18" s="17">
        <f t="shared" si="2"/>
        <v>34.881369759800293</v>
      </c>
      <c r="M18" s="17">
        <v>0</v>
      </c>
      <c r="N18" s="17"/>
      <c r="O18" s="17">
        <f t="shared" si="4"/>
        <v>34.881369759800293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2019-11-29T05:35:36Z</cp:lastPrinted>
  <dcterms:created xsi:type="dcterms:W3CDTF">2012-05-22T08:33:39Z</dcterms:created>
  <dcterms:modified xsi:type="dcterms:W3CDTF">2019-12-02T04:19:38Z</dcterms:modified>
</cp:coreProperties>
</file>