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E7" i="33"/>
  <c r="F7" i="33"/>
  <c r="G7" i="33"/>
  <c r="I7" i="33"/>
  <c r="J7" i="33"/>
  <c r="K7" i="33"/>
  <c r="H12" i="33"/>
  <c r="D12" i="33"/>
  <c r="H9" i="33"/>
  <c r="L9" i="33" s="1"/>
  <c r="D9" i="33"/>
  <c r="O17" i="33" l="1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<sst xmlns="http://schemas.openxmlformats.org/spreadsheetml/2006/main" count="180" uniqueCount="91">
  <si>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</si>
  <si>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</si>
  <si>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</si>
  <si>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</si>
  <si>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</si>
  <si>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</si>
  <si>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</si>
  <si>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</si>
  <si>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</si>
  <si>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</si>
  <si>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</si>
  <si>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</si>
  <si>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</si>
  <si>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</si>
  <si>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</si>
  <si>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</si>
  <si>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</si>
  <si>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</si>
  <si>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</si>
  <si>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</si>
  <si>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</si>
  <si>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</si>
  <si>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</si>
  <si>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</si>
  <si>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</si>
  <si>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</si>
  <si>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</si>
  <si>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</si>
  <si>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</si>
  <si>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</si>
  <si>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</si>
  <si>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</si>
  <si>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</si>
  <si>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</si>
  <si>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</si>
  <si>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</si>
  <si>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</si>
  <si>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</si>
  <si>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</si>
  <si>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</si>
  <si>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</si>
  <si>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</si>
  <si>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</si>
  <si>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</si>
  <si>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</si>
  <si>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</si>
  <si>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</si>
  <si>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</si>
  <si>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</si>
  <si>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</si>
  <si>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</si>
  <si>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</si>
  <si>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</si>
  <si>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</si>
  <si>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</si>
  <si>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</si>
  <si>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</si>
  <si>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</si>
  <si>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</si>
  <si>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</si>
  <si>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</si>
  <si>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</si>
  <si>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</si>
  <si>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</si>
  <si>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</si>
  <si>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</si>
  <si>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</si>
  <si>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</si>
  <si>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</si>
  <si>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</si>
  <si>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</si>
  <si>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</si>
  <si>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</si>
  <si>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</si>
  <si>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</si>
  <si>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</si>
  <si>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</si>
  <si>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</si>
  <si>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</si>
  <si>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</si>
  <si>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</si>
  <si>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</si>
  <si>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</si>
  <si>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</si>
  <si>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</si>
  <si>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</si>
  <si>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</si>
  <si>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</si>
  <si>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01.09.2019  (рублей)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</si>
  <si>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</si>
  <si>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Комитет физической культуры и спорта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</si>
</sst>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4" sqref="O14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4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88</v>
      </c>
      <c r="I2" s="72"/>
      <c r="J2" s="72"/>
      <c r="K2" s="72"/>
      <c r="L2" s="68" t="s">
        <v>78</v>
      </c>
      <c r="M2" s="69"/>
      <c r="N2" s="69"/>
      <c r="O2" s="70"/>
    </row>
    <row r="3" spans="1:15" s="54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3" t="s">
        <v>90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4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678921547</v>
      </c>
      <c r="E6" s="23">
        <f t="shared" si="0"/>
        <v>8062644</v>
      </c>
      <c r="F6" s="23">
        <f t="shared" si="0"/>
        <v>0</v>
      </c>
      <c r="G6" s="23">
        <f t="shared" si="0"/>
        <v>670858903</v>
      </c>
      <c r="H6" s="23">
        <f t="shared" si="0"/>
        <v>466692315.78000003</v>
      </c>
      <c r="I6" s="23">
        <f t="shared" si="0"/>
        <v>4850146</v>
      </c>
      <c r="J6" s="23">
        <f t="shared" si="0"/>
        <v>0</v>
      </c>
      <c r="K6" s="23">
        <f t="shared" si="0"/>
        <v>461842169.78000003</v>
      </c>
      <c r="L6" s="100">
        <f>H6/D6*100</f>
        <v>68.74024220356641</v>
      </c>
      <c r="M6" s="100">
        <f>I6/E6*100</f>
        <v>60.155775202278562</v>
      </c>
      <c r="N6" s="100"/>
      <c r="O6" s="100">
        <f>K6/G6*100</f>
        <v>68.843413676810073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554246760</v>
      </c>
      <c r="E7" s="23">
        <f t="shared" ref="E7:K7" si="1">SUM(E8:E12)</f>
        <v>4203644</v>
      </c>
      <c r="F7" s="23">
        <f t="shared" si="1"/>
        <v>0</v>
      </c>
      <c r="G7" s="23">
        <f t="shared" si="1"/>
        <v>550043116</v>
      </c>
      <c r="H7" s="23">
        <f t="shared" si="1"/>
        <v>380091242.03000003</v>
      </c>
      <c r="I7" s="23">
        <f t="shared" si="1"/>
        <v>3140546</v>
      </c>
      <c r="J7" s="23">
        <f t="shared" si="1"/>
        <v>0</v>
      </c>
      <c r="K7" s="23">
        <f t="shared" si="1"/>
        <v>376950696.03000003</v>
      </c>
      <c r="L7" s="100">
        <f t="shared" ref="L7:L18" si="2">H7/D7*100</f>
        <v>68.577981769347645</v>
      </c>
      <c r="M7" s="100">
        <f t="shared" ref="M7:M18" si="3">I7/E7*100</f>
        <v>74.710084869222996</v>
      </c>
      <c r="N7" s="100"/>
      <c r="O7" s="100">
        <f t="shared" ref="O7:O18" si="4">K7/G7*100</f>
        <v>68.531117846041738</v>
      </c>
    </row>
    <row r="8" spans="1:15" s="54" customFormat="1" ht="55.5" customHeight="1" x14ac:dyDescent="0.25">
      <c r="A8" s="59" t="s">
        <v>80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120170</v>
      </c>
      <c r="I8" s="17">
        <v>0</v>
      </c>
      <c r="J8" s="17">
        <v>0</v>
      </c>
      <c r="K8" s="17">
        <v>120170</v>
      </c>
      <c r="L8" s="17">
        <f t="shared" si="2"/>
        <v>40.167797573286087</v>
      </c>
      <c r="M8" s="17">
        <v>0</v>
      </c>
      <c r="N8" s="17"/>
      <c r="O8" s="17">
        <f t="shared" si="4"/>
        <v>40.167797573286087</v>
      </c>
    </row>
    <row r="9" spans="1:15" s="54" customFormat="1" ht="83.15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3410647.74</v>
      </c>
      <c r="I9" s="17">
        <v>0</v>
      </c>
      <c r="J9" s="17">
        <v>0</v>
      </c>
      <c r="K9" s="17">
        <v>3410647.74</v>
      </c>
      <c r="L9" s="17">
        <f t="shared" si="2"/>
        <v>59.913181734341656</v>
      </c>
      <c r="M9" s="17">
        <v>0</v>
      </c>
      <c r="N9" s="17"/>
      <c r="O9" s="17">
        <f t="shared" si="4"/>
        <v>59.913181734341656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621458.39</v>
      </c>
      <c r="I10" s="17">
        <v>0</v>
      </c>
      <c r="J10" s="17">
        <v>0</v>
      </c>
      <c r="K10" s="16">
        <v>621458.39</v>
      </c>
      <c r="L10" s="17">
        <f t="shared" si="2"/>
        <v>90.182625150374903</v>
      </c>
      <c r="M10" s="17">
        <v>0</v>
      </c>
      <c r="N10" s="17"/>
      <c r="O10" s="17">
        <f t="shared" si="4"/>
        <v>90.182625150374903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1596289.8</v>
      </c>
      <c r="I11" s="17">
        <v>1117403</v>
      </c>
      <c r="J11" s="17">
        <v>0</v>
      </c>
      <c r="K11" s="17">
        <v>478886.8</v>
      </c>
      <c r="L11" s="17">
        <f t="shared" si="2"/>
        <v>83.168292999345098</v>
      </c>
      <c r="M11" s="17">
        <f t="shared" si="3"/>
        <v>83.168321990199061</v>
      </c>
      <c r="N11" s="17"/>
      <c r="O11" s="17">
        <f t="shared" si="4"/>
        <v>83.16822535406952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545646480</v>
      </c>
      <c r="E12" s="16">
        <v>2860100</v>
      </c>
      <c r="F12" s="16">
        <v>0</v>
      </c>
      <c r="G12" s="16">
        <v>542786380</v>
      </c>
      <c r="H12" s="17">
        <f t="shared" si="5"/>
        <v>374342676.10000002</v>
      </c>
      <c r="I12" s="17">
        <v>2023143</v>
      </c>
      <c r="J12" s="17">
        <v>0</v>
      </c>
      <c r="K12" s="17">
        <v>372319533.10000002</v>
      </c>
      <c r="L12" s="17">
        <f t="shared" si="2"/>
        <v>68.605349767857021</v>
      </c>
      <c r="M12" s="17">
        <f t="shared" si="3"/>
        <v>70.736792419845457</v>
      </c>
      <c r="N12" s="17"/>
      <c r="O12" s="17">
        <f t="shared" si="4"/>
        <v>68.59411857386695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104328592</v>
      </c>
      <c r="E13" s="21">
        <f t="shared" si="7"/>
        <v>3859000</v>
      </c>
      <c r="F13" s="21">
        <f t="shared" si="7"/>
        <v>0</v>
      </c>
      <c r="G13" s="21">
        <f t="shared" si="7"/>
        <v>100469592</v>
      </c>
      <c r="H13" s="21">
        <f t="shared" si="7"/>
        <v>73784975.420000002</v>
      </c>
      <c r="I13" s="21">
        <f t="shared" si="7"/>
        <v>1709600</v>
      </c>
      <c r="J13" s="21">
        <f t="shared" si="7"/>
        <v>0</v>
      </c>
      <c r="K13" s="21">
        <f t="shared" si="7"/>
        <v>72075375.420000002</v>
      </c>
      <c r="L13" s="100">
        <f t="shared" si="2"/>
        <v>70.723637696557816</v>
      </c>
      <c r="M13" s="100">
        <f t="shared" si="3"/>
        <v>44.301632547292044</v>
      </c>
      <c r="N13" s="100"/>
      <c r="O13" s="100">
        <f t="shared" si="4"/>
        <v>71.738497176339692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45395534</v>
      </c>
      <c r="E14" s="16">
        <v>3859000</v>
      </c>
      <c r="F14" s="16">
        <v>0</v>
      </c>
      <c r="G14" s="16">
        <v>41536534</v>
      </c>
      <c r="H14" s="17">
        <f>SUM(I14:K14)</f>
        <v>42242116.549999997</v>
      </c>
      <c r="I14" s="17">
        <v>1709600</v>
      </c>
      <c r="J14" s="17">
        <v>0</v>
      </c>
      <c r="K14" s="17">
        <v>40532516.549999997</v>
      </c>
      <c r="L14" s="17">
        <f t="shared" si="2"/>
        <v>93.053463254777441</v>
      </c>
      <c r="M14" s="17">
        <f t="shared" si="3"/>
        <v>44.301632547292044</v>
      </c>
      <c r="N14" s="17"/>
      <c r="O14" s="17">
        <f t="shared" si="4"/>
        <v>97.582808787078861</v>
      </c>
    </row>
    <row r="15" spans="1:15" s="54" customFormat="1" ht="42.05" customHeight="1" x14ac:dyDescent="0.25">
      <c r="A15" s="59" t="s">
        <v>85</v>
      </c>
      <c r="B15" s="61" t="s">
        <v>79</v>
      </c>
      <c r="C15" s="15" t="s">
        <v>53</v>
      </c>
      <c r="D15" s="16">
        <f>SUM(E15:G15)</f>
        <v>24714467</v>
      </c>
      <c r="E15" s="16">
        <v>0</v>
      </c>
      <c r="F15" s="16">
        <v>0</v>
      </c>
      <c r="G15" s="16">
        <v>24714467</v>
      </c>
      <c r="H15" s="17">
        <f>SUM(I15:K15)</f>
        <v>5778574</v>
      </c>
      <c r="I15" s="17">
        <v>0</v>
      </c>
      <c r="J15" s="17">
        <v>0</v>
      </c>
      <c r="K15" s="17">
        <v>5778574</v>
      </c>
      <c r="L15" s="17">
        <f t="shared" si="2"/>
        <v>23.381341786573831</v>
      </c>
      <c r="M15" s="17">
        <v>0</v>
      </c>
      <c r="N15" s="17"/>
      <c r="O15" s="17">
        <f t="shared" si="4"/>
        <v>23.381341786573831</v>
      </c>
    </row>
    <row r="16" spans="1:15" s="54" customFormat="1" ht="52.4" customHeight="1" x14ac:dyDescent="0.25">
      <c r="A16" s="60"/>
      <c r="B16" s="6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25764284.870000001</v>
      </c>
      <c r="I16" s="17">
        <v>0</v>
      </c>
      <c r="J16" s="17">
        <v>0</v>
      </c>
      <c r="K16" s="17">
        <v>25764284.870000001</v>
      </c>
      <c r="L16" s="17">
        <f t="shared" si="2"/>
        <v>75.29323714702339</v>
      </c>
      <c r="M16" s="17">
        <v>0</v>
      </c>
      <c r="N16" s="17"/>
      <c r="O16" s="17">
        <f t="shared" si="4"/>
        <v>75.29323714702339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20346195</v>
      </c>
      <c r="E17" s="21">
        <f t="shared" ref="E17:K17" si="8">E18</f>
        <v>0</v>
      </c>
      <c r="F17" s="21">
        <f t="shared" si="8"/>
        <v>0</v>
      </c>
      <c r="G17" s="21">
        <f t="shared" si="8"/>
        <v>20346195</v>
      </c>
      <c r="H17" s="21">
        <f t="shared" si="8"/>
        <v>12816098.33</v>
      </c>
      <c r="I17" s="21">
        <f t="shared" si="8"/>
        <v>0</v>
      </c>
      <c r="J17" s="21">
        <f t="shared" si="8"/>
        <v>0</v>
      </c>
      <c r="K17" s="21">
        <f t="shared" si="8"/>
        <v>12816098.33</v>
      </c>
      <c r="L17" s="100">
        <f t="shared" si="2"/>
        <v>62.990147936751804</v>
      </c>
      <c r="M17" s="100">
        <v>0</v>
      </c>
      <c r="N17" s="100"/>
      <c r="O17" s="100">
        <f t="shared" si="4"/>
        <v>62.990147936751804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20346195</v>
      </c>
      <c r="E18" s="16">
        <v>0</v>
      </c>
      <c r="F18" s="16">
        <v>0</v>
      </c>
      <c r="G18" s="16">
        <v>20346195</v>
      </c>
      <c r="H18" s="17">
        <f>SUM(I18:K18)</f>
        <v>12816098.33</v>
      </c>
      <c r="I18" s="17">
        <v>0</v>
      </c>
      <c r="J18" s="17">
        <v>0</v>
      </c>
      <c r="K18" s="17">
        <v>12816098.33</v>
      </c>
      <c r="L18" s="17">
        <f t="shared" si="2"/>
        <v>62.990147936751804</v>
      </c>
      <c r="M18" s="17">
        <v>0</v>
      </c>
      <c r="N18" s="17"/>
      <c r="O18" s="17">
        <f t="shared" si="4"/>
        <v>62.990147936751804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2019-11-29T06:17:41Z</cp:lastPrinted>
  <dcterms:created xsi:type="dcterms:W3CDTF">2012-05-22T08:33:39Z</dcterms:created>
  <dcterms:modified xsi:type="dcterms:W3CDTF">2019-12-02T04:21:17Z</dcterms:modified>
</cp:coreProperties>
</file>