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Думу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2" i="1" l="1"/>
  <c r="C71" i="1"/>
  <c r="C65" i="1" l="1"/>
  <c r="C67" i="1" l="1"/>
  <c r="C53" i="1"/>
  <c r="C51" i="1"/>
  <c r="C48" i="1"/>
  <c r="C47" i="1"/>
  <c r="C43" i="1"/>
  <c r="C75" i="1" l="1"/>
  <c r="C70" i="1" l="1"/>
  <c r="C76" i="1" l="1"/>
  <c r="C11" i="1" l="1"/>
  <c r="C37" i="1" l="1"/>
  <c r="C42" i="1" l="1"/>
  <c r="C77" i="1" l="1"/>
  <c r="C69" i="1" l="1"/>
  <c r="C68" i="1" s="1"/>
  <c r="C66" i="1"/>
  <c r="C64" i="1"/>
  <c r="C61" i="1"/>
  <c r="C60" i="1"/>
  <c r="C59" i="1"/>
  <c r="C58" i="1"/>
  <c r="C57" i="1"/>
  <c r="C54" i="1"/>
  <c r="C52" i="1"/>
  <c r="C50" i="1"/>
  <c r="C44" i="1"/>
  <c r="C36" i="1"/>
  <c r="C33" i="1"/>
  <c r="C31" i="1" s="1"/>
  <c r="C26" i="1"/>
  <c r="C18" i="1"/>
  <c r="C13" i="1"/>
  <c r="C12" i="1" s="1"/>
  <c r="C35" i="1" l="1"/>
  <c r="C46" i="1"/>
  <c r="C10" i="1"/>
  <c r="C49" i="1"/>
  <c r="C34" i="1" l="1"/>
  <c r="C9" i="1" s="1"/>
  <c r="C78" i="1" s="1"/>
</calcChain>
</file>

<file path=xl/sharedStrings.xml><?xml version="1.0" encoding="utf-8"?>
<sst xmlns="http://schemas.openxmlformats.org/spreadsheetml/2006/main" count="146" uniqueCount="146">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</sst>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zoomScale="75" zoomScaleNormal="75" zoomScaleSheetLayoutView="75" workbookViewId="0">
      <selection activeCell="M19" sqref="M19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136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2654263944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36.7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396396944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325981900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3000000+500000</f>
        <v>3500000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9453751</v>
      </c>
    </row>
    <row r="47" spans="1:3" ht="22.5" customHeight="1" x14ac:dyDescent="0.3">
      <c r="A47" s="15" t="s">
        <v>82</v>
      </c>
      <c r="B47" s="22" t="s">
        <v>83</v>
      </c>
      <c r="C47" s="17">
        <f>415400+1400000</f>
        <v>1815400</v>
      </c>
    </row>
    <row r="48" spans="1:3" x14ac:dyDescent="0.3">
      <c r="A48" s="15" t="s">
        <v>84</v>
      </c>
      <c r="B48" s="22" t="s">
        <v>85</v>
      </c>
      <c r="C48" s="17">
        <f>6238351+1400000</f>
        <v>7638351</v>
      </c>
    </row>
    <row r="49" spans="1:3" x14ac:dyDescent="0.3">
      <c r="A49" s="15" t="s">
        <v>86</v>
      </c>
      <c r="B49" s="22" t="s">
        <v>87</v>
      </c>
      <c r="C49" s="17">
        <f>C51+C52+C50</f>
        <v>22940020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145</v>
      </c>
      <c r="B51" s="30" t="s">
        <v>90</v>
      </c>
      <c r="C51" s="17">
        <f>1897720+683400</f>
        <v>2581120</v>
      </c>
    </row>
    <row r="52" spans="1:3" ht="36.75" customHeight="1" x14ac:dyDescent="0.3">
      <c r="A52" s="15" t="s">
        <v>91</v>
      </c>
      <c r="B52" s="31" t="s">
        <v>92</v>
      </c>
      <c r="C52" s="17">
        <f>7500000</f>
        <v>7500000</v>
      </c>
    </row>
    <row r="53" spans="1:3" x14ac:dyDescent="0.3">
      <c r="A53" s="15" t="s">
        <v>93</v>
      </c>
      <c r="B53" s="22" t="s">
        <v>94</v>
      </c>
      <c r="C53" s="17">
        <f>SUM(C54:C67)</f>
        <v>30213773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43.5" customHeight="1" x14ac:dyDescent="0.3">
      <c r="A61" s="15" t="s">
        <v>109</v>
      </c>
      <c r="B61" s="23" t="s">
        <v>110</v>
      </c>
      <c r="C61" s="17">
        <f>1100000+130000</f>
        <v>1230000</v>
      </c>
    </row>
    <row r="62" spans="1:3" ht="39" customHeight="1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8000000+2000000</f>
        <v>10000000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12054673+25000</f>
        <v>12079673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5044172315.5699997</v>
      </c>
    </row>
    <row r="69" spans="1:3" s="13" customFormat="1" ht="21.75" customHeight="1" x14ac:dyDescent="0.3">
      <c r="A69" s="10" t="s">
        <v>125</v>
      </c>
      <c r="B69" s="14" t="s">
        <v>126</v>
      </c>
      <c r="C69" s="37">
        <f>C71+C72+C73+C70</f>
        <v>5160417858.5699997</v>
      </c>
    </row>
    <row r="70" spans="1:3" s="13" customFormat="1" x14ac:dyDescent="0.3">
      <c r="A70" s="33" t="s">
        <v>127</v>
      </c>
      <c r="B70" s="23" t="s">
        <v>128</v>
      </c>
      <c r="C70" s="40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41">
        <f>886906920.72-103263700+25620700+3000000</f>
        <v>812263920.72000003</v>
      </c>
    </row>
    <row r="72" spans="1:3" x14ac:dyDescent="0.3">
      <c r="A72" s="15" t="s">
        <v>131</v>
      </c>
      <c r="B72" s="23" t="s">
        <v>132</v>
      </c>
      <c r="C72" s="41">
        <f>3159189327.85+13597800+1482700-111600-612900</f>
        <v>3173545327.8499999</v>
      </c>
    </row>
    <row r="73" spans="1:3" x14ac:dyDescent="0.3">
      <c r="A73" s="15" t="s">
        <v>133</v>
      </c>
      <c r="B73" s="23" t="s">
        <v>134</v>
      </c>
      <c r="C73" s="17">
        <f>13141410-17300-328700+989000</f>
        <v>13784410</v>
      </c>
    </row>
    <row r="74" spans="1:3" ht="28.5" customHeight="1" x14ac:dyDescent="0.3">
      <c r="A74" s="38" t="s">
        <v>143</v>
      </c>
      <c r="B74" s="39" t="s">
        <v>141</v>
      </c>
      <c r="C74" s="17">
        <v>60951</v>
      </c>
    </row>
    <row r="75" spans="1:3" ht="39" customHeight="1" x14ac:dyDescent="0.3">
      <c r="A75" s="38" t="s">
        <v>144</v>
      </c>
      <c r="B75" s="39" t="s">
        <v>142</v>
      </c>
      <c r="C75" s="17">
        <f>61451-61451+500</f>
        <v>500</v>
      </c>
    </row>
    <row r="76" spans="1:3" ht="24.75" customHeight="1" x14ac:dyDescent="0.3">
      <c r="A76" s="34" t="s">
        <v>140</v>
      </c>
      <c r="B76" s="23" t="s">
        <v>139</v>
      </c>
      <c r="C76" s="17">
        <f>158626+71917</f>
        <v>230543</v>
      </c>
    </row>
    <row r="77" spans="1:3" ht="37.5" x14ac:dyDescent="0.3">
      <c r="A77" s="34" t="s">
        <v>137</v>
      </c>
      <c r="B77" s="23" t="s">
        <v>138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7698436259.5699997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2019-09-23T04:20:47Z</cp:lastPrinted>
  <dcterms:created xsi:type="dcterms:W3CDTF">2018-12-18T05:09:39Z</dcterms:created>
  <dcterms:modified xsi:type="dcterms:W3CDTF">2019-09-23T04:20:52Z</dcterms:modified>
</cp:coreProperties>
</file>