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5621"/>
</workbook>
</file>

<file path=xl/calcChain.xml><?xml version="1.0" encoding="utf-8"?>
<calcChain xmlns="http://schemas.openxmlformats.org/spreadsheetml/2006/main">
  <c r="I6" i="33" l="1"/>
  <c r="L145" i="33"/>
  <c r="J145" i="33"/>
  <c r="L6" i="33" l="1"/>
  <c r="G145" i="33"/>
  <c r="I5" i="33"/>
  <c r="F6" i="33"/>
  <c r="F5" i="33" s="1"/>
  <c r="D145" i="33"/>
  <c r="G7" i="33"/>
  <c r="D7" i="33"/>
  <c r="G8" i="33"/>
  <c r="G6" i="33" s="1"/>
  <c r="G9" i="33"/>
  <c r="H5" i="33"/>
  <c r="E5" i="33"/>
  <c r="D9" i="33"/>
  <c r="L9" i="33"/>
  <c r="D8" i="33"/>
  <c r="J144" i="33"/>
  <c r="J143" i="33"/>
  <c r="G142" i="33"/>
  <c r="D142" i="33"/>
  <c r="J142" i="33" s="1"/>
  <c r="I142" i="33"/>
  <c r="H142" i="33"/>
  <c r="F142" i="33"/>
  <c r="E142" i="33"/>
  <c r="I138" i="33"/>
  <c r="I129" i="33"/>
  <c r="I135" i="33"/>
  <c r="I128" i="33" s="1"/>
  <c r="I125" i="33"/>
  <c r="I120" i="33"/>
  <c r="F138" i="33"/>
  <c r="F141" i="33" s="1"/>
  <c r="F129" i="33"/>
  <c r="F135" i="33"/>
  <c r="F128" i="33" s="1"/>
  <c r="F125" i="33"/>
  <c r="F120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G122" i="33"/>
  <c r="G120" i="33" s="1"/>
  <c r="G123" i="33"/>
  <c r="G124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 s="1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 s="1"/>
  <c r="L118" i="33"/>
  <c r="G118" i="33"/>
  <c r="D118" i="33"/>
  <c r="J118" i="33" s="1"/>
  <c r="L117" i="33"/>
  <c r="G117" i="33"/>
  <c r="D117" i="33"/>
  <c r="J117" i="33" s="1"/>
  <c r="L116" i="33"/>
  <c r="G116" i="33"/>
  <c r="D116" i="33"/>
  <c r="J116" i="33" s="1"/>
  <c r="L115" i="33"/>
  <c r="G115" i="33"/>
  <c r="D115" i="33"/>
  <c r="J115" i="33" s="1"/>
  <c r="I114" i="33"/>
  <c r="F114" i="33"/>
  <c r="G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 s="1"/>
  <c r="K108" i="33"/>
  <c r="G108" i="33"/>
  <c r="D108" i="33"/>
  <c r="J108" i="33" s="1"/>
  <c r="K107" i="33"/>
  <c r="G107" i="33"/>
  <c r="D107" i="33"/>
  <c r="J107" i="33" s="1"/>
  <c r="L106" i="33"/>
  <c r="G106" i="33"/>
  <c r="D106" i="33"/>
  <c r="J106" i="33" s="1"/>
  <c r="L105" i="33"/>
  <c r="G105" i="33"/>
  <c r="D105" i="33"/>
  <c r="J105" i="33" s="1"/>
  <c r="L104" i="33"/>
  <c r="G104" i="33"/>
  <c r="G103" i="33" s="1"/>
  <c r="D104" i="33"/>
  <c r="J104" i="33" s="1"/>
  <c r="I103" i="33"/>
  <c r="F103" i="33"/>
  <c r="H103" i="33"/>
  <c r="E103" i="33"/>
  <c r="K103" i="33"/>
  <c r="K102" i="33"/>
  <c r="G102" i="33"/>
  <c r="D102" i="33"/>
  <c r="J102" i="33" s="1"/>
  <c r="K101" i="33"/>
  <c r="G101" i="33"/>
  <c r="D101" i="33"/>
  <c r="L100" i="33"/>
  <c r="G100" i="33"/>
  <c r="D100" i="33"/>
  <c r="I99" i="33"/>
  <c r="F99" i="33"/>
  <c r="L99" i="33" s="1"/>
  <c r="H99" i="33"/>
  <c r="E99" i="33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D88" i="33"/>
  <c r="L87" i="33"/>
  <c r="G87" i="33"/>
  <c r="D87" i="33"/>
  <c r="J87" i="33" s="1"/>
  <c r="L86" i="33"/>
  <c r="G86" i="33"/>
  <c r="D86" i="33"/>
  <c r="L85" i="33"/>
  <c r="G85" i="33"/>
  <c r="D85" i="33"/>
  <c r="J85" i="33" s="1"/>
  <c r="L84" i="33"/>
  <c r="G84" i="33"/>
  <c r="D84" i="33"/>
  <c r="L83" i="33"/>
  <c r="G83" i="33"/>
  <c r="D83" i="33"/>
  <c r="J83" i="33" s="1"/>
  <c r="L82" i="33"/>
  <c r="G82" i="33"/>
  <c r="D82" i="33"/>
  <c r="L81" i="33"/>
  <c r="G81" i="33"/>
  <c r="D81" i="33"/>
  <c r="J81" i="33" s="1"/>
  <c r="L80" i="33"/>
  <c r="G80" i="33"/>
  <c r="D80" i="33"/>
  <c r="L79" i="33"/>
  <c r="G79" i="33"/>
  <c r="D79" i="33"/>
  <c r="J79" i="33" s="1"/>
  <c r="I78" i="33"/>
  <c r="F78" i="33"/>
  <c r="L78" i="33" s="1"/>
  <c r="H78" i="33"/>
  <c r="E78" i="33"/>
  <c r="K77" i="33"/>
  <c r="G77" i="33"/>
  <c r="D77" i="33"/>
  <c r="J77" i="33" s="1"/>
  <c r="K76" i="33"/>
  <c r="G76" i="33"/>
  <c r="D76" i="33"/>
  <c r="K75" i="33"/>
  <c r="G75" i="33"/>
  <c r="D75" i="33"/>
  <c r="J75" i="33" s="1"/>
  <c r="L74" i="33"/>
  <c r="G74" i="33"/>
  <c r="D74" i="33"/>
  <c r="L73" i="33"/>
  <c r="G73" i="33"/>
  <c r="D73" i="33"/>
  <c r="J73" i="33" s="1"/>
  <c r="L72" i="33"/>
  <c r="G72" i="33"/>
  <c r="D72" i="33"/>
  <c r="L71" i="33"/>
  <c r="G71" i="33"/>
  <c r="D71" i="33"/>
  <c r="I70" i="33"/>
  <c r="F70" i="33"/>
  <c r="L70" i="33" s="1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L63" i="33"/>
  <c r="G63" i="33"/>
  <c r="G62" i="33" s="1"/>
  <c r="D63" i="33"/>
  <c r="J63" i="33" s="1"/>
  <c r="I62" i="33"/>
  <c r="F62" i="33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 s="1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 s="1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E36" i="33"/>
  <c r="K36" i="33" s="1"/>
  <c r="D36" i="33"/>
  <c r="D35" i="33" s="1"/>
  <c r="I35" i="33"/>
  <c r="E35" i="33"/>
  <c r="L33" i="33"/>
  <c r="G33" i="33"/>
  <c r="G32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 s="1"/>
  <c r="G30" i="33"/>
  <c r="H30" i="33"/>
  <c r="E30" i="33"/>
  <c r="L29" i="33"/>
  <c r="G29" i="33"/>
  <c r="D29" i="33"/>
  <c r="J29" i="33" s="1"/>
  <c r="I28" i="33"/>
  <c r="F28" i="33"/>
  <c r="L28" i="33" s="1"/>
  <c r="G28" i="33"/>
  <c r="H28" i="33"/>
  <c r="E28" i="33"/>
  <c r="I27" i="33"/>
  <c r="H27" i="33"/>
  <c r="L25" i="33"/>
  <c r="K25" i="33"/>
  <c r="G25" i="33"/>
  <c r="D25" i="33"/>
  <c r="J25" i="33" s="1"/>
  <c r="L24" i="33"/>
  <c r="G24" i="33"/>
  <c r="D24" i="33"/>
  <c r="J24" i="33" s="1"/>
  <c r="L23" i="33"/>
  <c r="G23" i="33"/>
  <c r="D23" i="33"/>
  <c r="J23" i="33" s="1"/>
  <c r="L22" i="33"/>
  <c r="G22" i="33"/>
  <c r="D22" i="33"/>
  <c r="J22" i="33" s="1"/>
  <c r="L21" i="33"/>
  <c r="G21" i="33"/>
  <c r="D21" i="33"/>
  <c r="J21" i="33" s="1"/>
  <c r="L20" i="33"/>
  <c r="G20" i="33"/>
  <c r="D20" i="33"/>
  <c r="J20" i="33" s="1"/>
  <c r="L19" i="33"/>
  <c r="G19" i="33"/>
  <c r="D19" i="33"/>
  <c r="J19" i="33" s="1"/>
  <c r="L18" i="33"/>
  <c r="G18" i="33"/>
  <c r="D18" i="33"/>
  <c r="J18" i="33" s="1"/>
  <c r="L17" i="33"/>
  <c r="K17" i="33"/>
  <c r="G17" i="33"/>
  <c r="D17" i="33"/>
  <c r="L16" i="33"/>
  <c r="D16" i="33"/>
  <c r="J16" i="33"/>
  <c r="G15" i="33"/>
  <c r="L14" i="33"/>
  <c r="L13" i="33"/>
  <c r="L12" i="33"/>
  <c r="L11" i="33"/>
  <c r="L10" i="33"/>
  <c r="L8" i="33"/>
  <c r="J8" i="33"/>
  <c r="L7" i="33"/>
  <c r="J7" i="33" l="1"/>
  <c r="G27" i="33"/>
  <c r="H66" i="33"/>
  <c r="H65" i="33" s="1"/>
  <c r="K65" i="33" s="1"/>
  <c r="G78" i="33"/>
  <c r="J123" i="33"/>
  <c r="J121" i="33"/>
  <c r="L125" i="33"/>
  <c r="L129" i="33"/>
  <c r="G5" i="33"/>
  <c r="J17" i="33"/>
  <c r="D28" i="33"/>
  <c r="D30" i="33"/>
  <c r="J30" i="33" s="1"/>
  <c r="K35" i="33"/>
  <c r="J48" i="33"/>
  <c r="L62" i="33"/>
  <c r="F66" i="33"/>
  <c r="F65" i="33" s="1"/>
  <c r="J72" i="33"/>
  <c r="J74" i="33"/>
  <c r="J76" i="33"/>
  <c r="J80" i="33"/>
  <c r="J82" i="33"/>
  <c r="J84" i="33"/>
  <c r="J86" i="33"/>
  <c r="K99" i="33"/>
  <c r="J101" i="33"/>
  <c r="D103" i="33"/>
  <c r="L103" i="33"/>
  <c r="D114" i="33"/>
  <c r="J114" i="33" s="1"/>
  <c r="L114" i="33"/>
  <c r="J9" i="33"/>
  <c r="L5" i="33"/>
  <c r="J36" i="33"/>
  <c r="G35" i="33"/>
  <c r="J35" i="33" s="1"/>
  <c r="J62" i="33"/>
  <c r="G52" i="33"/>
  <c r="J52" i="33" s="1"/>
  <c r="J44" i="33"/>
  <c r="K52" i="33"/>
  <c r="J71" i="33"/>
  <c r="D70" i="33"/>
  <c r="J100" i="33"/>
  <c r="D99" i="33"/>
  <c r="J99" i="33" s="1"/>
  <c r="D128" i="33"/>
  <c r="G125" i="33"/>
  <c r="J125" i="33" s="1"/>
  <c r="J127" i="33"/>
  <c r="G129" i="33"/>
  <c r="E141" i="33"/>
  <c r="I141" i="33"/>
  <c r="L141" i="33" s="1"/>
  <c r="L128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 s="1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J28" i="33" l="1"/>
  <c r="D27" i="33"/>
  <c r="J27" i="33" s="1"/>
  <c r="L66" i="33"/>
  <c r="I65" i="33"/>
  <c r="L65" i="33" s="1"/>
  <c r="D141" i="33"/>
  <c r="D5" i="33"/>
  <c r="J5" i="33" s="1"/>
  <c r="J6" i="33"/>
  <c r="H141" i="33"/>
  <c r="K141" i="33" s="1"/>
  <c r="K128" i="33"/>
  <c r="J138" i="33"/>
  <c r="G65" i="33"/>
  <c r="J129" i="33"/>
  <c r="G128" i="33"/>
  <c r="J128" i="33" s="1"/>
  <c r="D66" i="33"/>
  <c r="D65" i="33" s="1"/>
  <c r="K66" i="33"/>
  <c r="J70" i="33"/>
  <c r="G141" i="33" l="1"/>
  <c r="J141" i="33" s="1"/>
  <c r="J66" i="33"/>
  <c r="J65" i="33"/>
</calcChain>
</file>

<file path=xl/sharedStrings.xml><?xml version="1.0" encoding="utf-8"?>
<sst xmlns="http://schemas.openxmlformats.org/spreadsheetml/2006/main" count="383" uniqueCount="260">
  <si>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</si>
  <si>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</si>
  <si>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</si>
  <si>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</si>
  <si>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</si>
  <si>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</si>
  <si>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</si>
  <si>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</si>
  <si>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</si>
  <si>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</si>
  <si>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</si>
  <si>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</si>
  <si>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</si>
  <si>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</si>
  <si>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</si>
  <si>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</si>
  <si>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</si>
  <si>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</si>
  <si>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</si>
  <si>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</si>
  <si>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</si>
  <si>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</si>
  <si>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</si>
  <si>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</si>
  <si>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</si>
  <si>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</si>
  <si>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</si>
  <si>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</si>
  <si>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</si>
  <si>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</si>
  <si>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</si>
  <si>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</si>
  <si>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</si>
  <si>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</si>
  <si>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</si>
  <si>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</si>
  <si>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</si>
  <si>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</si>
  <si>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</si>
  <si>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</si>
  <si>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</si>
  <si>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</si>
  <si>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</si>
  <si>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</si>
  <si>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</si>
  <si>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</si>
  <si>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</si>
  <si>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</si>
  <si>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</si>
  <si>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</si>
  <si>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</si>
  <si>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</si>
  <si>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</si>
  <si>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</si>
  <si>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</si>
  <si>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</si>
  <si>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</si>
  <si>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</si>
  <si>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</si>
  <si>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</si>
  <si>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</si>
  <si>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</si>
  <si>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</si>
  <si>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</si>
  <si>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</si>
  <si>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</si>
  <si>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</si>
  <si>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</si>
  <si>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</si>
  <si>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</si>
  <si>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</si>
  <si>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</si>
  <si>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</si>
  <si>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</si>
  <si>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</si>
  <si>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</si>
  <si>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</si>
  <si>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</si>
  <si>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</si>
  <si>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</si>
  <si>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</si>
  <si>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</si>
  <si>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</si>
  <si>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</si>
  <si>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</si>
  <si>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</si>
  <si>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</si>
  <si>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</si>
  <si>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</si>
  <si>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</si>
  <si>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</si>
  <si>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</si>
  <si>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</si>
  <si>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</si>
  <si>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</si>
  <si>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</si>
  <si>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</si>
  <si>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</si>
  <si>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</si>
  <si>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</si>
  <si>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</si>
  <si>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</si>
  <si>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</si>
  <si>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</si>
  <si>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</si>
  <si>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</si>
  <si>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</si>
  <si>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</si>
  <si>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</si>
  <si>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</si>
  <si>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</si>
  <si>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</si>
  <si>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</si>
  <si>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</si>
  <si>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</si>
  <si>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</si>
  <si>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</si>
  <si>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</si>
  <si>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</si>
  <si>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</si>
  <si>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</si>
  <si>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</si>
  <si>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</si>
  <si>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</si>
  <si>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</si>
  <si>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</si>
  <si>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</si>
  <si>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</si>
  <si>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</si>
  <si>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</si>
  <si>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</si>
  <si>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</si>
  <si>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</si>
  <si>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</si>
  <si>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</si>
  <si>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</si>
  <si>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</si>
  <si>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</si>
  <si>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</si>
  <si>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</si>
  <si>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</si>
  <si>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</si>
  <si>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</si>
  <si>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</si>
  <si>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</si>
  <si>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</si>
  <si>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</si>
  <si>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</si>
  <si>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</si>
  <si>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</si>
  <si>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</si>
  <si>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</si>
  <si>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</si>
  <si>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</si>
  <si>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</si>
  <si>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</si>
  <si>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</si>
  <si>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</si>
  <si>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</si>
  <si>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</si>
  <si>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</si>
  <si>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</si>
  <si>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</si>
  <si>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</si>
  <si>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</si>
  <si>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</si>
  <si>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</si>
  <si>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</si>
  <si>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</si>
  <si>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</si>
  <si>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</si>
  <si>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</si>
  <si>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</si>
  <si>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</si>
  <si>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</si>
  <si>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</si>
  <si>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</si>
  <si>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</si>
  <si>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</si>
  <si>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</si>
  <si>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</si>
  <si>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</si>
  <si>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</si>
  <si>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</si>
  <si>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</si>
  <si>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</si>
  <si>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</si>
  <si>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</si>
  <si>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</si>
  <si>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</si>
  <si>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</si>
  <si>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</si>
  <si>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</si>
  <si>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</si>
  <si>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</si>
  <si>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</si>
  <si>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</si>
  <si>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</si>
  <si>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</si>
  <si>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</si>
  <si>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</si>
  <si>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</si>
  <si>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</si>
  <si>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</si>
  <si>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</si>
  <si>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</si>
  <si>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</si>
  <si>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</si>
  <si>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</si>
  <si>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</si>
  <si>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</si>
  <si>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</si>
  <si>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</si>
  <si>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</si>
  <si>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</si>
  <si>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</si>
  <si>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</si>
  <si>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</si>
  <si>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</si>
  <si>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</si>
  <si>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</si>
  <si>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</si>
  <si>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</si>
  <si>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</si>
  <si>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</si>
  <si>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</si>
  <si>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</si>
  <si>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</si>
  <si>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</si>
  <si>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</si>
  <si>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</si>
  <si>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</si>
  <si>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</si>
  <si>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</si>
  <si>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</si>
  <si>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</si>
  <si>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</si>
  <si>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</si>
  <si>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</si>
  <si>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</si>
  <si>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</si>
  <si>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</si>
  <si>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</si>
  <si>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</si>
  <si>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</si>
  <si>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</si>
  <si>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</si>
  <si>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</si>
  <si>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</si>
  <si>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</si>
  <si>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</si>
  <si>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</si>
  <si>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</si>
  <si>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ДГиЗО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</si>
  <si>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</si>
  <si>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</si>
  <si>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</si>
  <si>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ПЛАН  на 2019 год (рублей)</t>
  </si>
  <si>
    <t>Кассовый расход на 01.07.2019 (рублей)</t>
  </si>
  <si>
    <t>Отчет об исполнении сетевого плана-графика за июнь 2019 года по реализации муниципальной программы города Нефтеюганска "Управление муниципальным имуществом города Нефтеюганска"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</si>
</sst>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"/>
    <numFmt numFmtId="166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B4" sqref="B4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112" t="s">
        <v>259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5" s="1" customFormat="1" ht="36" customHeight="1" x14ac:dyDescent="0.3">
      <c r="A2" s="113" t="s">
        <v>0</v>
      </c>
      <c r="B2" s="56" t="s">
        <v>1</v>
      </c>
      <c r="C2" s="115" t="s">
        <v>49</v>
      </c>
      <c r="D2" s="117" t="s">
        <v>257</v>
      </c>
      <c r="E2" s="118"/>
      <c r="F2" s="119"/>
      <c r="G2" s="120" t="s">
        <v>258</v>
      </c>
      <c r="H2" s="121"/>
      <c r="I2" s="122"/>
      <c r="J2" s="123" t="s">
        <v>123</v>
      </c>
      <c r="K2" s="124"/>
      <c r="L2" s="125"/>
      <c r="M2" s="95" t="s">
        <v>233</v>
      </c>
    </row>
    <row r="3" spans="1:15" s="1" customFormat="1" ht="39.75" customHeight="1" x14ac:dyDescent="0.3">
      <c r="A3" s="114"/>
      <c r="B3" s="11" t="s">
        <v>2</v>
      </c>
      <c r="C3" s="116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96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97" t="s">
        <v>248</v>
      </c>
      <c r="C5" s="98"/>
      <c r="D5" s="62">
        <f t="shared" ref="D5:I5" si="0">D6</f>
        <v>55822120</v>
      </c>
      <c r="E5" s="62">
        <f t="shared" si="0"/>
        <v>0</v>
      </c>
      <c r="F5" s="62">
        <f t="shared" si="0"/>
        <v>55822120</v>
      </c>
      <c r="G5" s="62">
        <f t="shared" si="0"/>
        <v>21703567.280000001</v>
      </c>
      <c r="H5" s="62">
        <f t="shared" si="0"/>
        <v>0</v>
      </c>
      <c r="I5" s="62">
        <f t="shared" si="0"/>
        <v>21703567.280000001</v>
      </c>
      <c r="J5" s="13">
        <f>G5/D5*100</f>
        <v>38.879869270461249</v>
      </c>
      <c r="K5" s="13">
        <v>0</v>
      </c>
      <c r="L5" s="63">
        <f>I5/F5*100</f>
        <v>38.879869270461249</v>
      </c>
      <c r="M5" s="49"/>
    </row>
    <row r="6" spans="1:15" s="2" customFormat="1" ht="45.75" customHeight="1" x14ac:dyDescent="0.3">
      <c r="A6" s="61" t="s">
        <v>9</v>
      </c>
      <c r="B6" s="53" t="s">
        <v>250</v>
      </c>
      <c r="C6" s="54"/>
      <c r="D6" s="62">
        <f>E6+F6</f>
        <v>55822120</v>
      </c>
      <c r="E6" s="62">
        <v>0</v>
      </c>
      <c r="F6" s="62">
        <f>F7+F8+F9+F145</f>
        <v>55822120</v>
      </c>
      <c r="G6" s="62">
        <f>G7+G8+G9+G145</f>
        <v>21703567.280000001</v>
      </c>
      <c r="H6" s="62">
        <v>0</v>
      </c>
      <c r="I6" s="62">
        <f>I7+I8+I9+I145</f>
        <v>21703567.280000001</v>
      </c>
      <c r="J6" s="13">
        <f t="shared" ref="J6:J25" si="1">G6/D6*100</f>
        <v>38.879869270461249</v>
      </c>
      <c r="K6" s="13">
        <v>0</v>
      </c>
      <c r="L6" s="63">
        <f>I6/F6*100</f>
        <v>38.879869270461249</v>
      </c>
      <c r="M6" s="49"/>
    </row>
    <row r="7" spans="1:15" s="2" customFormat="1" ht="47.25" customHeight="1" x14ac:dyDescent="0.3">
      <c r="A7" s="31" t="s">
        <v>14</v>
      </c>
      <c r="B7" s="36" t="s">
        <v>254</v>
      </c>
      <c r="C7" s="17" t="s">
        <v>252</v>
      </c>
      <c r="D7" s="10">
        <f>E7+F7</f>
        <v>47614106</v>
      </c>
      <c r="E7" s="10">
        <v>0</v>
      </c>
      <c r="F7" s="10">
        <v>47614106</v>
      </c>
      <c r="G7" s="10">
        <f>H7+I7</f>
        <v>19992802.760000002</v>
      </c>
      <c r="H7" s="10">
        <v>0</v>
      </c>
      <c r="I7" s="10">
        <v>19992802.760000002</v>
      </c>
      <c r="J7" s="10">
        <f t="shared" si="1"/>
        <v>41.989243187722565</v>
      </c>
      <c r="K7" s="39">
        <v>0</v>
      </c>
      <c r="L7" s="74">
        <f t="shared" ref="L7:L25" si="2">I7/F7*100</f>
        <v>41.989243187722565</v>
      </c>
      <c r="M7" s="25" t="s">
        <v>243</v>
      </c>
    </row>
    <row r="8" spans="1:15" s="2" customFormat="1" ht="42.75" customHeight="1" x14ac:dyDescent="0.3">
      <c r="A8" s="31" t="s">
        <v>15</v>
      </c>
      <c r="B8" s="99" t="s">
        <v>255</v>
      </c>
      <c r="C8" s="17" t="s">
        <v>252</v>
      </c>
      <c r="D8" s="10">
        <f>E8+F8</f>
        <v>2827953</v>
      </c>
      <c r="E8" s="10">
        <v>0</v>
      </c>
      <c r="F8" s="10">
        <v>2827953</v>
      </c>
      <c r="G8" s="10">
        <f>H8+I8</f>
        <v>825869.13</v>
      </c>
      <c r="H8" s="10">
        <v>0</v>
      </c>
      <c r="I8" s="10">
        <v>825869.13</v>
      </c>
      <c r="J8" s="10">
        <f t="shared" si="1"/>
        <v>29.20377849278259</v>
      </c>
      <c r="K8" s="39">
        <v>0</v>
      </c>
      <c r="L8" s="74">
        <f t="shared" si="2"/>
        <v>29.20377849278259</v>
      </c>
      <c r="M8" s="25" t="s">
        <v>239</v>
      </c>
    </row>
    <row r="9" spans="1:15" s="2" customFormat="1" ht="38.25" customHeight="1" x14ac:dyDescent="0.3">
      <c r="A9" s="31"/>
      <c r="B9" s="100"/>
      <c r="C9" s="17" t="s">
        <v>253</v>
      </c>
      <c r="D9" s="10">
        <f>E9+F9</f>
        <v>430000</v>
      </c>
      <c r="E9" s="10">
        <v>0</v>
      </c>
      <c r="F9" s="10">
        <v>430000</v>
      </c>
      <c r="G9" s="10">
        <f>H9+I9</f>
        <v>9000</v>
      </c>
      <c r="H9" s="10">
        <v>0</v>
      </c>
      <c r="I9" s="10">
        <v>9000</v>
      </c>
      <c r="J9" s="10">
        <f>G9/D9*100</f>
        <v>2.0930232558139537</v>
      </c>
      <c r="K9" s="39">
        <v>0</v>
      </c>
      <c r="L9" s="74">
        <f>I9/F9*100</f>
        <v>2.0930232558139537</v>
      </c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251</v>
      </c>
      <c r="B16" s="36" t="s">
        <v>249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87" t="s">
        <v>12</v>
      </c>
      <c r="B26" s="88"/>
      <c r="C26" s="88"/>
      <c r="D26" s="88"/>
      <c r="E26" s="88"/>
      <c r="F26" s="88"/>
      <c r="G26" s="88"/>
      <c r="H26" s="88"/>
      <c r="I26" s="88"/>
      <c r="J26" s="89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90" t="s">
        <v>21</v>
      </c>
      <c r="C27" s="91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87" t="s">
        <v>13</v>
      </c>
      <c r="B34" s="88"/>
      <c r="C34" s="88"/>
      <c r="D34" s="88"/>
      <c r="E34" s="88"/>
      <c r="F34" s="88"/>
      <c r="G34" s="88"/>
      <c r="H34" s="88"/>
      <c r="I34" s="88"/>
      <c r="J34" s="89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90" t="s">
        <v>22</v>
      </c>
      <c r="C35" s="91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92" t="s">
        <v>144</v>
      </c>
      <c r="B40" s="101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94"/>
      <c r="B41" s="102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87" t="s">
        <v>10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44"/>
    </row>
    <row r="52" spans="1:13" s="1" customFormat="1" ht="46.5" hidden="1" customHeight="1" x14ac:dyDescent="0.3">
      <c r="A52" s="61" t="s">
        <v>153</v>
      </c>
      <c r="B52" s="90" t="s">
        <v>23</v>
      </c>
      <c r="C52" s="91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87" t="s">
        <v>11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9"/>
      <c r="M64" s="44"/>
    </row>
    <row r="65" spans="1:13" s="1" customFormat="1" ht="46.5" hidden="1" customHeight="1" x14ac:dyDescent="0.3">
      <c r="A65" s="61" t="s">
        <v>193</v>
      </c>
      <c r="B65" s="90" t="s">
        <v>24</v>
      </c>
      <c r="C65" s="91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92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93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93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93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93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93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94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92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93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93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93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93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93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93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93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93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94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05" t="s">
        <v>32</v>
      </c>
      <c r="C120" s="106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05" t="s">
        <v>36</v>
      </c>
      <c r="C125" s="106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92" t="s">
        <v>19</v>
      </c>
      <c r="B126" s="110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94"/>
      <c r="B127" s="111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05" t="s">
        <v>38</v>
      </c>
      <c r="C128" s="106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05" t="s">
        <v>44</v>
      </c>
      <c r="C138" s="106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07" t="s">
        <v>225</v>
      </c>
      <c r="B141" s="108"/>
      <c r="C141" s="109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03" t="s">
        <v>227</v>
      </c>
      <c r="C142" s="104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6" t="s">
        <v>229</v>
      </c>
      <c r="B144" s="77" t="s">
        <v>31</v>
      </c>
      <c r="C144" s="78" t="s">
        <v>7</v>
      </c>
      <c r="D144" s="79">
        <v>360000</v>
      </c>
      <c r="E144" s="79">
        <v>0</v>
      </c>
      <c r="F144" s="79">
        <v>0</v>
      </c>
      <c r="G144" s="79">
        <v>180000</v>
      </c>
      <c r="H144" s="79">
        <v>0</v>
      </c>
      <c r="I144" s="79">
        <v>0</v>
      </c>
      <c r="J144" s="80">
        <f t="shared" si="41"/>
        <v>50</v>
      </c>
      <c r="K144" s="81">
        <v>0</v>
      </c>
      <c r="L144" s="82">
        <v>0</v>
      </c>
      <c r="M144" s="83"/>
    </row>
    <row r="145" spans="1:12" s="84" customFormat="1" ht="56.25" x14ac:dyDescent="0.3">
      <c r="A145" s="23" t="s">
        <v>251</v>
      </c>
      <c r="B145" s="25" t="s">
        <v>249</v>
      </c>
      <c r="C145" s="85" t="s">
        <v>256</v>
      </c>
      <c r="D145" s="86">
        <f>E145+F145</f>
        <v>4950061</v>
      </c>
      <c r="E145" s="86">
        <v>0</v>
      </c>
      <c r="F145" s="86">
        <v>4950061</v>
      </c>
      <c r="G145" s="86">
        <f>H145+I145</f>
        <v>875895.39</v>
      </c>
      <c r="H145" s="86">
        <v>0</v>
      </c>
      <c r="I145" s="86">
        <v>875895.39</v>
      </c>
      <c r="J145" s="86">
        <f>G145/F145*100</f>
        <v>17.694638308497613</v>
      </c>
      <c r="K145" s="86">
        <v>0</v>
      </c>
      <c r="L145" s="86">
        <f>I145/F145*100</f>
        <v>17.694638308497613</v>
      </c>
    </row>
    <row r="146" spans="1:12" x14ac:dyDescent="0.3">
      <c r="A146" s="6"/>
      <c r="B146" s="1"/>
      <c r="C146" s="1"/>
      <c r="D146" s="1"/>
      <c r="E146" s="1"/>
      <c r="F146" s="75"/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29"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64:L64"/>
    <mergeCell ref="B65:C65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Фомина Лариса Михайловна</cp:lastModifiedBy>
  <cp:lastPrinted>2019-07-12T13:26:44Z</cp:lastPrinted>
  <dcterms:created xsi:type="dcterms:W3CDTF">2012-05-22T08:33:39Z</dcterms:created>
  <dcterms:modified xsi:type="dcterms:W3CDTF">2019-07-12T13:30:09Z</dcterms:modified>
</cp:coreProperties>
</file>