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K:\2019 Исполнение бюджета\Отчет за 2 квартал 2019 года\На сайт 1 полугодие проект постановления\"/>
    </mc:Choice>
  </mc:AlternateContent>
  <bookViews>
    <workbookView xWindow="0" yWindow="0" windowWidth="28800" windowHeight="11730"/>
  </bookViews>
  <sheets>
    <sheet name="Бюджет (2)" sheetId="2" r:id="rId1"/>
  </sheets>
  <externalReferences>
    <externalReference r:id="rId2"/>
  </externalReferences>
  <definedNames>
    <definedName name="_xlnm._FilterDatabase" localSheetId="0" hidden="1">'Бюджет (2)'!$A$4:$K$133</definedName>
    <definedName name="APPT" localSheetId="0">'Бюджет (2)'!#REF!</definedName>
    <definedName name="FIO" localSheetId="0">'Бюджет (2)'!#REF!</definedName>
    <definedName name="LAST_CELL" localSheetId="0">'Бюджет (2)'!$H$138</definedName>
    <definedName name="SIGN" localSheetId="0">'Бюджет (2)'!#REF!</definedName>
  </definedNames>
  <calcPr calcId="162913"/>
</workbook>
</file>

<file path=xl/calcChain.xml><?xml version="1.0" encoding="utf-8"?>
<calcChain xmlns="http://schemas.openxmlformats.org/spreadsheetml/2006/main">
  <c r="F6" i="2" l="1"/>
  <c r="D62" i="2" l="1"/>
  <c r="D35" i="2"/>
  <c r="H8" i="2" l="1"/>
  <c r="K132" i="2"/>
  <c r="J132" i="2"/>
  <c r="I132" i="2"/>
  <c r="H132" i="2"/>
  <c r="G132" i="2"/>
  <c r="F132" i="2"/>
  <c r="K131" i="2"/>
  <c r="J131" i="2"/>
  <c r="I131" i="2"/>
  <c r="H131" i="2"/>
  <c r="G131" i="2"/>
  <c r="F131" i="2"/>
  <c r="K130" i="2"/>
  <c r="J130" i="2"/>
  <c r="I130" i="2"/>
  <c r="H130" i="2"/>
  <c r="G130" i="2"/>
  <c r="F130" i="2"/>
  <c r="K129" i="2"/>
  <c r="J129" i="2"/>
  <c r="I129" i="2"/>
  <c r="H129" i="2"/>
  <c r="G129" i="2"/>
  <c r="F129" i="2"/>
  <c r="K128" i="2"/>
  <c r="J128" i="2"/>
  <c r="I128" i="2"/>
  <c r="H128" i="2"/>
  <c r="G128" i="2"/>
  <c r="F128" i="2"/>
  <c r="K127" i="2"/>
  <c r="J127" i="2"/>
  <c r="I127" i="2"/>
  <c r="H127" i="2"/>
  <c r="G127" i="2"/>
  <c r="F127" i="2"/>
  <c r="K126" i="2"/>
  <c r="J126" i="2"/>
  <c r="I126" i="2"/>
  <c r="H126" i="2"/>
  <c r="G126" i="2"/>
  <c r="F126" i="2"/>
  <c r="K125" i="2"/>
  <c r="J125" i="2"/>
  <c r="I125" i="2"/>
  <c r="H125" i="2"/>
  <c r="G125" i="2"/>
  <c r="F125" i="2"/>
  <c r="K124" i="2"/>
  <c r="J124" i="2"/>
  <c r="I124" i="2"/>
  <c r="H124" i="2"/>
  <c r="G124" i="2"/>
  <c r="F124" i="2"/>
  <c r="K123" i="2"/>
  <c r="J123" i="2"/>
  <c r="I123" i="2"/>
  <c r="H123" i="2"/>
  <c r="G123" i="2"/>
  <c r="F123" i="2"/>
  <c r="K122" i="2"/>
  <c r="J122" i="2"/>
  <c r="I122" i="2"/>
  <c r="H122" i="2"/>
  <c r="G122" i="2"/>
  <c r="F122" i="2"/>
  <c r="K121" i="2"/>
  <c r="J121" i="2"/>
  <c r="I121" i="2"/>
  <c r="H121" i="2"/>
  <c r="G121" i="2"/>
  <c r="F121" i="2"/>
  <c r="K120" i="2"/>
  <c r="J120" i="2"/>
  <c r="I120" i="2"/>
  <c r="H120" i="2"/>
  <c r="G120" i="2"/>
  <c r="F120" i="2"/>
  <c r="K119" i="2"/>
  <c r="J119" i="2"/>
  <c r="I119" i="2"/>
  <c r="H119" i="2"/>
  <c r="G119" i="2"/>
  <c r="F119" i="2"/>
  <c r="K118" i="2"/>
  <c r="J118" i="2"/>
  <c r="I118" i="2"/>
  <c r="H118" i="2"/>
  <c r="G118" i="2"/>
  <c r="F118" i="2"/>
  <c r="K117" i="2"/>
  <c r="J117" i="2"/>
  <c r="I117" i="2"/>
  <c r="H117" i="2"/>
  <c r="G117" i="2"/>
  <c r="F117" i="2"/>
  <c r="K116" i="2"/>
  <c r="J116" i="2"/>
  <c r="I116" i="2"/>
  <c r="H116" i="2"/>
  <c r="G116" i="2"/>
  <c r="F116" i="2"/>
  <c r="K115" i="2"/>
  <c r="J115" i="2"/>
  <c r="H115" i="2"/>
  <c r="G115" i="2"/>
  <c r="F115" i="2"/>
  <c r="K114" i="2"/>
  <c r="J114" i="2"/>
  <c r="I114" i="2"/>
  <c r="H114" i="2"/>
  <c r="G114" i="2"/>
  <c r="F114" i="2"/>
  <c r="K113" i="2"/>
  <c r="J113" i="2"/>
  <c r="I113" i="2"/>
  <c r="H113" i="2"/>
  <c r="G113" i="2"/>
  <c r="F113" i="2"/>
  <c r="K112" i="2"/>
  <c r="J112" i="2"/>
  <c r="I112" i="2"/>
  <c r="H112" i="2"/>
  <c r="G112" i="2"/>
  <c r="F112" i="2"/>
  <c r="K111" i="2"/>
  <c r="J111" i="2"/>
  <c r="I111" i="2"/>
  <c r="H111" i="2"/>
  <c r="G111" i="2"/>
  <c r="F111" i="2"/>
  <c r="K110" i="2"/>
  <c r="J110" i="2"/>
  <c r="I110" i="2"/>
  <c r="H110" i="2"/>
  <c r="G110" i="2"/>
  <c r="F110" i="2"/>
  <c r="K109" i="2"/>
  <c r="J109" i="2"/>
  <c r="I109" i="2"/>
  <c r="H109" i="2"/>
  <c r="G109" i="2"/>
  <c r="F109" i="2"/>
  <c r="K108" i="2"/>
  <c r="J108" i="2"/>
  <c r="I108" i="2"/>
  <c r="H108" i="2"/>
  <c r="G108" i="2"/>
  <c r="F108" i="2"/>
  <c r="J107" i="2"/>
  <c r="I107" i="2"/>
  <c r="H107" i="2"/>
  <c r="G107" i="2"/>
  <c r="F107" i="2"/>
  <c r="J106" i="2"/>
  <c r="I106" i="2"/>
  <c r="H106" i="2"/>
  <c r="G106" i="2"/>
  <c r="F106" i="2"/>
  <c r="K105" i="2"/>
  <c r="J105" i="2"/>
  <c r="I105" i="2"/>
  <c r="H105" i="2"/>
  <c r="G105" i="2"/>
  <c r="F105" i="2"/>
  <c r="K104" i="2"/>
  <c r="J104" i="2"/>
  <c r="I104" i="2"/>
  <c r="H104" i="2"/>
  <c r="G104" i="2"/>
  <c r="F104" i="2"/>
  <c r="K103" i="2"/>
  <c r="J103" i="2"/>
  <c r="I103" i="2"/>
  <c r="H103" i="2"/>
  <c r="G103" i="2"/>
  <c r="F103" i="2"/>
  <c r="K102" i="2"/>
  <c r="J102" i="2"/>
  <c r="I102" i="2"/>
  <c r="H102" i="2"/>
  <c r="G102" i="2"/>
  <c r="F102" i="2"/>
  <c r="K101" i="2"/>
  <c r="J101" i="2"/>
  <c r="I101" i="2"/>
  <c r="H101" i="2"/>
  <c r="G101" i="2"/>
  <c r="F101" i="2"/>
  <c r="K100" i="2"/>
  <c r="J100" i="2"/>
  <c r="I100" i="2"/>
  <c r="H100" i="2"/>
  <c r="G100" i="2"/>
  <c r="F100" i="2"/>
  <c r="K99" i="2"/>
  <c r="J99" i="2"/>
  <c r="I99" i="2"/>
  <c r="H99" i="2"/>
  <c r="G99" i="2"/>
  <c r="F99" i="2"/>
  <c r="K98" i="2"/>
  <c r="J98" i="2"/>
  <c r="I98" i="2"/>
  <c r="H98" i="2"/>
  <c r="G98" i="2"/>
  <c r="F98" i="2"/>
  <c r="K97" i="2"/>
  <c r="J97" i="2"/>
  <c r="I97" i="2"/>
  <c r="H97" i="2"/>
  <c r="G97" i="2"/>
  <c r="F97" i="2"/>
  <c r="K96" i="2"/>
  <c r="J96" i="2"/>
  <c r="I96" i="2"/>
  <c r="H96" i="2"/>
  <c r="G96" i="2"/>
  <c r="F96" i="2"/>
  <c r="K95" i="2"/>
  <c r="J95" i="2"/>
  <c r="I95" i="2"/>
  <c r="H95" i="2"/>
  <c r="G95" i="2"/>
  <c r="F95" i="2"/>
  <c r="K94" i="2"/>
  <c r="J94" i="2"/>
  <c r="I94" i="2"/>
  <c r="H94" i="2"/>
  <c r="G94" i="2"/>
  <c r="F94" i="2"/>
  <c r="K93" i="2"/>
  <c r="J93" i="2"/>
  <c r="I93" i="2"/>
  <c r="H93" i="2"/>
  <c r="G93" i="2"/>
  <c r="F93" i="2"/>
  <c r="K92" i="2"/>
  <c r="J92" i="2"/>
  <c r="I92" i="2"/>
  <c r="H92" i="2"/>
  <c r="G92" i="2"/>
  <c r="F92" i="2"/>
  <c r="K91" i="2"/>
  <c r="J91" i="2"/>
  <c r="I91" i="2"/>
  <c r="H91" i="2"/>
  <c r="G91" i="2"/>
  <c r="F91" i="2"/>
  <c r="K90" i="2"/>
  <c r="J90" i="2"/>
  <c r="I90" i="2"/>
  <c r="H90" i="2"/>
  <c r="G90" i="2"/>
  <c r="F90" i="2"/>
  <c r="K89" i="2"/>
  <c r="J89" i="2"/>
  <c r="I89" i="2"/>
  <c r="H89" i="2"/>
  <c r="G89" i="2"/>
  <c r="F89" i="2"/>
  <c r="K88" i="2"/>
  <c r="J88" i="2"/>
  <c r="H88" i="2"/>
  <c r="G88" i="2"/>
  <c r="F88" i="2"/>
  <c r="K87" i="2"/>
  <c r="J87" i="2"/>
  <c r="I87" i="2"/>
  <c r="H87" i="2"/>
  <c r="G87" i="2"/>
  <c r="F87" i="2"/>
  <c r="K86" i="2"/>
  <c r="J86" i="2"/>
  <c r="I86" i="2"/>
  <c r="H86" i="2"/>
  <c r="G86" i="2"/>
  <c r="F86" i="2"/>
  <c r="K85" i="2"/>
  <c r="J85" i="2"/>
  <c r="I85" i="2"/>
  <c r="H85" i="2"/>
  <c r="G85" i="2"/>
  <c r="F85" i="2"/>
  <c r="K84" i="2"/>
  <c r="J84" i="2"/>
  <c r="I84" i="2"/>
  <c r="H84" i="2"/>
  <c r="G84" i="2"/>
  <c r="F84" i="2"/>
  <c r="K83" i="2"/>
  <c r="J83" i="2"/>
  <c r="I83" i="2"/>
  <c r="H83" i="2"/>
  <c r="G83" i="2"/>
  <c r="F83" i="2"/>
  <c r="J82" i="2"/>
  <c r="I82" i="2"/>
  <c r="H82" i="2"/>
  <c r="G82" i="2"/>
  <c r="F82" i="2"/>
  <c r="J81" i="2"/>
  <c r="I81" i="2"/>
  <c r="H81" i="2"/>
  <c r="G81" i="2"/>
  <c r="F81" i="2"/>
  <c r="K80" i="2"/>
  <c r="J80" i="2"/>
  <c r="I80" i="2"/>
  <c r="H80" i="2"/>
  <c r="G80" i="2"/>
  <c r="F80" i="2"/>
  <c r="K79" i="2"/>
  <c r="J79" i="2"/>
  <c r="I79" i="2"/>
  <c r="H79" i="2"/>
  <c r="G79" i="2"/>
  <c r="F79" i="2"/>
  <c r="K78" i="2"/>
  <c r="J78" i="2"/>
  <c r="I78" i="2"/>
  <c r="H78" i="2"/>
  <c r="G78" i="2"/>
  <c r="F78" i="2"/>
  <c r="K77" i="2"/>
  <c r="J77" i="2"/>
  <c r="H77" i="2"/>
  <c r="G77" i="2"/>
  <c r="F77" i="2"/>
  <c r="K76" i="2"/>
  <c r="J76" i="2"/>
  <c r="I76" i="2"/>
  <c r="H76" i="2"/>
  <c r="G76" i="2"/>
  <c r="F76" i="2"/>
  <c r="J75" i="2"/>
  <c r="I75" i="2"/>
  <c r="H75" i="2"/>
  <c r="G75" i="2"/>
  <c r="F75" i="2"/>
  <c r="K74" i="2"/>
  <c r="J74" i="2"/>
  <c r="I74" i="2"/>
  <c r="H74" i="2"/>
  <c r="G74" i="2"/>
  <c r="F74" i="2"/>
  <c r="J73" i="2"/>
  <c r="I73" i="2"/>
  <c r="H73" i="2"/>
  <c r="G73" i="2"/>
  <c r="F73" i="2"/>
  <c r="K72" i="2"/>
  <c r="J72" i="2"/>
  <c r="I72" i="2"/>
  <c r="H72" i="2"/>
  <c r="G72" i="2"/>
  <c r="F72" i="2"/>
  <c r="J71" i="2"/>
  <c r="H71" i="2"/>
  <c r="G71" i="2"/>
  <c r="F71" i="2"/>
  <c r="K70" i="2"/>
  <c r="J70" i="2"/>
  <c r="I70" i="2"/>
  <c r="H70" i="2"/>
  <c r="G70" i="2"/>
  <c r="F70" i="2"/>
  <c r="K69" i="2"/>
  <c r="J69" i="2"/>
  <c r="I69" i="2"/>
  <c r="H69" i="2"/>
  <c r="G69" i="2"/>
  <c r="F69" i="2"/>
  <c r="K68" i="2"/>
  <c r="J68" i="2"/>
  <c r="I68" i="2"/>
  <c r="H68" i="2"/>
  <c r="G68" i="2"/>
  <c r="F68" i="2"/>
  <c r="K67" i="2"/>
  <c r="J67" i="2"/>
  <c r="H67" i="2"/>
  <c r="G67" i="2"/>
  <c r="F67" i="2"/>
  <c r="K66" i="2"/>
  <c r="J66" i="2"/>
  <c r="I66" i="2"/>
  <c r="H66" i="2"/>
  <c r="G66" i="2"/>
  <c r="F66" i="2"/>
  <c r="K65" i="2"/>
  <c r="J65" i="2"/>
  <c r="I65" i="2"/>
  <c r="H65" i="2"/>
  <c r="G65" i="2"/>
  <c r="F65" i="2"/>
  <c r="K64" i="2"/>
  <c r="J64" i="2"/>
  <c r="H64" i="2"/>
  <c r="G64" i="2"/>
  <c r="F64" i="2"/>
  <c r="K63" i="2"/>
  <c r="J63" i="2"/>
  <c r="I63" i="2"/>
  <c r="H63" i="2"/>
  <c r="G63" i="2"/>
  <c r="F63" i="2"/>
  <c r="K62" i="2"/>
  <c r="J62" i="2"/>
  <c r="I62" i="2"/>
  <c r="H62" i="2"/>
  <c r="G62" i="2"/>
  <c r="F62" i="2"/>
  <c r="K61" i="2"/>
  <c r="J61" i="2"/>
  <c r="I61" i="2"/>
  <c r="H61" i="2"/>
  <c r="G61" i="2"/>
  <c r="F61" i="2"/>
  <c r="K60" i="2"/>
  <c r="J60" i="2"/>
  <c r="I60" i="2"/>
  <c r="H60" i="2"/>
  <c r="G60" i="2"/>
  <c r="F60" i="2"/>
  <c r="J59" i="2"/>
  <c r="I59" i="2"/>
  <c r="H59" i="2"/>
  <c r="G59" i="2"/>
  <c r="F59" i="2"/>
  <c r="J58" i="2"/>
  <c r="I58" i="2"/>
  <c r="H58" i="2"/>
  <c r="G58" i="2"/>
  <c r="F58" i="2"/>
  <c r="J57" i="2"/>
  <c r="I57" i="2"/>
  <c r="H57" i="2"/>
  <c r="G57" i="2"/>
  <c r="F57" i="2"/>
  <c r="K56" i="2"/>
  <c r="J56" i="2"/>
  <c r="H56" i="2"/>
  <c r="G56" i="2"/>
  <c r="F56" i="2"/>
  <c r="K55" i="2"/>
  <c r="J55" i="2"/>
  <c r="I55" i="2"/>
  <c r="H55" i="2"/>
  <c r="G55" i="2"/>
  <c r="F55" i="2"/>
  <c r="K54" i="2"/>
  <c r="J54" i="2"/>
  <c r="I54" i="2"/>
  <c r="H54" i="2"/>
  <c r="G54" i="2"/>
  <c r="F54" i="2"/>
  <c r="K53" i="2"/>
  <c r="J53" i="2"/>
  <c r="I53" i="2"/>
  <c r="H53" i="2"/>
  <c r="G53" i="2"/>
  <c r="F53" i="2"/>
  <c r="K52" i="2"/>
  <c r="J52" i="2"/>
  <c r="I52" i="2"/>
  <c r="H52" i="2"/>
  <c r="G52" i="2"/>
  <c r="F52" i="2"/>
  <c r="K51" i="2"/>
  <c r="J51" i="2"/>
  <c r="I51" i="2"/>
  <c r="H51" i="2"/>
  <c r="G51" i="2"/>
  <c r="F51" i="2"/>
  <c r="K50" i="2"/>
  <c r="J50" i="2"/>
  <c r="I50" i="2"/>
  <c r="H50" i="2"/>
  <c r="G50" i="2"/>
  <c r="F50" i="2"/>
  <c r="K49" i="2"/>
  <c r="J49" i="2"/>
  <c r="I49" i="2"/>
  <c r="H49" i="2"/>
  <c r="G49" i="2"/>
  <c r="F49" i="2"/>
  <c r="K48" i="2"/>
  <c r="J48" i="2"/>
  <c r="H48" i="2"/>
  <c r="G48" i="2"/>
  <c r="F48" i="2"/>
  <c r="K47" i="2"/>
  <c r="J47" i="2"/>
  <c r="H47" i="2"/>
  <c r="G47" i="2"/>
  <c r="F47" i="2"/>
  <c r="K46" i="2"/>
  <c r="J46" i="2"/>
  <c r="H46" i="2"/>
  <c r="G46" i="2"/>
  <c r="F46" i="2"/>
  <c r="K45" i="2"/>
  <c r="J45" i="2"/>
  <c r="I45" i="2"/>
  <c r="H45" i="2"/>
  <c r="G45" i="2"/>
  <c r="F45" i="2"/>
  <c r="K44" i="2"/>
  <c r="J44" i="2"/>
  <c r="I44" i="2"/>
  <c r="H44" i="2"/>
  <c r="G44" i="2"/>
  <c r="F44" i="2"/>
  <c r="K43" i="2"/>
  <c r="J43" i="2"/>
  <c r="I43" i="2"/>
  <c r="H43" i="2"/>
  <c r="G43" i="2"/>
  <c r="F43" i="2"/>
  <c r="K42" i="2"/>
  <c r="J42" i="2"/>
  <c r="I42" i="2"/>
  <c r="H42" i="2"/>
  <c r="G42" i="2"/>
  <c r="F42" i="2"/>
  <c r="K41" i="2"/>
  <c r="J41" i="2"/>
  <c r="I41" i="2"/>
  <c r="H41" i="2"/>
  <c r="G41" i="2"/>
  <c r="F41" i="2"/>
  <c r="K40" i="2"/>
  <c r="J40" i="2"/>
  <c r="I40" i="2"/>
  <c r="H40" i="2"/>
  <c r="G40" i="2"/>
  <c r="F40" i="2"/>
  <c r="K39" i="2"/>
  <c r="J39" i="2"/>
  <c r="H39" i="2"/>
  <c r="G39" i="2"/>
  <c r="F39" i="2"/>
  <c r="K38" i="2"/>
  <c r="J38" i="2"/>
  <c r="I38" i="2"/>
  <c r="H38" i="2"/>
  <c r="G38" i="2"/>
  <c r="F38" i="2"/>
  <c r="J37" i="2"/>
  <c r="H37" i="2"/>
  <c r="G37" i="2"/>
  <c r="F37" i="2"/>
  <c r="K36" i="2"/>
  <c r="J36" i="2"/>
  <c r="I36" i="2"/>
  <c r="H36" i="2"/>
  <c r="G36" i="2"/>
  <c r="F36" i="2"/>
  <c r="K35" i="2"/>
  <c r="J35" i="2"/>
  <c r="I35" i="2"/>
  <c r="H35" i="2"/>
  <c r="G35" i="2"/>
  <c r="F35" i="2"/>
  <c r="K34" i="2"/>
  <c r="J34" i="2"/>
  <c r="H34" i="2"/>
  <c r="G34" i="2"/>
  <c r="F34" i="2"/>
  <c r="K33" i="2"/>
  <c r="J33" i="2"/>
  <c r="I33" i="2"/>
  <c r="H33" i="2"/>
  <c r="G33" i="2"/>
  <c r="F33" i="2"/>
  <c r="K32" i="2"/>
  <c r="J32" i="2"/>
  <c r="I32" i="2"/>
  <c r="H32" i="2"/>
  <c r="G32" i="2"/>
  <c r="F32" i="2"/>
  <c r="J31" i="2"/>
  <c r="I31" i="2"/>
  <c r="H31" i="2"/>
  <c r="G31" i="2"/>
  <c r="F31" i="2"/>
  <c r="K30" i="2"/>
  <c r="J30" i="2"/>
  <c r="I30" i="2"/>
  <c r="H30" i="2"/>
  <c r="G30" i="2"/>
  <c r="F30" i="2"/>
  <c r="K29" i="2"/>
  <c r="J29" i="2"/>
  <c r="I29" i="2"/>
  <c r="H29" i="2"/>
  <c r="G29" i="2"/>
  <c r="F29" i="2"/>
  <c r="K28" i="2"/>
  <c r="J28" i="2"/>
  <c r="H28" i="2"/>
  <c r="G28" i="2"/>
  <c r="F28" i="2"/>
  <c r="K27" i="2"/>
  <c r="J27" i="2"/>
  <c r="I27" i="2"/>
  <c r="H27" i="2"/>
  <c r="G27" i="2"/>
  <c r="F27" i="2"/>
  <c r="J26" i="2"/>
  <c r="I26" i="2"/>
  <c r="H26" i="2"/>
  <c r="G26" i="2"/>
  <c r="F26" i="2"/>
  <c r="K25" i="2"/>
  <c r="J25" i="2"/>
  <c r="I25" i="2"/>
  <c r="H25" i="2"/>
  <c r="G25" i="2"/>
  <c r="F25" i="2"/>
  <c r="J24" i="2"/>
  <c r="I24" i="2"/>
  <c r="H24" i="2"/>
  <c r="G24" i="2"/>
  <c r="F24" i="2"/>
  <c r="K23" i="2"/>
  <c r="J23" i="2"/>
  <c r="H23" i="2"/>
  <c r="G23" i="2"/>
  <c r="F23" i="2"/>
  <c r="K22" i="2"/>
  <c r="J22" i="2"/>
  <c r="I22" i="2"/>
  <c r="H22" i="2"/>
  <c r="G22" i="2"/>
  <c r="F22" i="2"/>
  <c r="K21" i="2"/>
  <c r="J21" i="2"/>
  <c r="I21" i="2"/>
  <c r="H21" i="2"/>
  <c r="G21" i="2"/>
  <c r="F21" i="2"/>
  <c r="K20" i="2"/>
  <c r="J20" i="2"/>
  <c r="H20" i="2"/>
  <c r="G20" i="2"/>
  <c r="F20" i="2"/>
  <c r="K19" i="2"/>
  <c r="J19" i="2"/>
  <c r="H19" i="2"/>
  <c r="G19" i="2"/>
  <c r="F19" i="2"/>
  <c r="K18" i="2"/>
  <c r="J18" i="2"/>
  <c r="I18" i="2"/>
  <c r="H18" i="2"/>
  <c r="G18" i="2"/>
  <c r="F18" i="2"/>
  <c r="K17" i="2"/>
  <c r="J17" i="2"/>
  <c r="I17" i="2"/>
  <c r="H17" i="2"/>
  <c r="G17" i="2"/>
  <c r="F17" i="2"/>
  <c r="K16" i="2"/>
  <c r="J16" i="2"/>
  <c r="I16" i="2"/>
  <c r="H16" i="2"/>
  <c r="G16" i="2"/>
  <c r="F16" i="2"/>
  <c r="K15" i="2"/>
  <c r="J15" i="2"/>
  <c r="I15" i="2"/>
  <c r="H15" i="2"/>
  <c r="G15" i="2"/>
  <c r="F15" i="2"/>
  <c r="K14" i="2"/>
  <c r="J14" i="2"/>
  <c r="I14" i="2"/>
  <c r="H14" i="2"/>
  <c r="G14" i="2"/>
  <c r="F14" i="2"/>
  <c r="K13" i="2"/>
  <c r="J13" i="2"/>
  <c r="I13" i="2"/>
  <c r="H13" i="2"/>
  <c r="G13" i="2"/>
  <c r="F13" i="2"/>
  <c r="K12" i="2"/>
  <c r="J12" i="2"/>
  <c r="I12" i="2"/>
  <c r="H12" i="2"/>
  <c r="G12" i="2"/>
  <c r="F12" i="2"/>
  <c r="K11" i="2"/>
  <c r="J11" i="2"/>
  <c r="I11" i="2"/>
  <c r="H11" i="2"/>
  <c r="G11" i="2"/>
  <c r="F11" i="2"/>
  <c r="J10" i="2"/>
  <c r="H10" i="2"/>
  <c r="G10" i="2"/>
  <c r="F10" i="2"/>
  <c r="K9" i="2"/>
  <c r="J9" i="2"/>
  <c r="H9" i="2"/>
  <c r="G9" i="2"/>
  <c r="F9" i="2"/>
  <c r="K8" i="2"/>
  <c r="J8" i="2"/>
  <c r="I8" i="2"/>
  <c r="G8" i="2"/>
  <c r="F8" i="2"/>
  <c r="K7" i="2"/>
  <c r="J7" i="2"/>
  <c r="I7" i="2"/>
  <c r="H7" i="2"/>
  <c r="G7" i="2"/>
  <c r="F7" i="2"/>
  <c r="K6" i="2"/>
  <c r="J6" i="2"/>
  <c r="I6" i="2"/>
  <c r="H6" i="2"/>
  <c r="G6" i="2"/>
  <c r="E133" i="2" l="1"/>
  <c r="C133" i="2"/>
  <c r="G133" i="2" l="1"/>
  <c r="K133" i="2"/>
  <c r="J133" i="2"/>
  <c r="H133" i="2"/>
  <c r="B133" i="2"/>
  <c r="F133" i="2" s="1"/>
  <c r="I133" i="2" l="1"/>
</calcChain>
</file>

<file path=xl/sharedStrings.xml><?xml version="1.0" encoding="utf-8"?>
<sst xmlns="http://schemas.openxmlformats.org/spreadsheetml/2006/main" count="140" uniqueCount="72">
  <si>
    <t>Департамент финансов администрации города Нефтеюганска</t>
  </si>
  <si>
    <t>Департамент образования и молодёжной политики администрации города Нефтеюганска</t>
  </si>
  <si>
    <t>ДЕПАРТАМЕНТ ГРАДОСТРОИТЕЛЬСТВА И ЗЕМЕЛЬНЫХ ОТНОШЕНИЙ АДМИНИСТРАЦИИ ГОРОДА НЕФТЕЮГАНСКА</t>
  </si>
  <si>
    <t>Подпрограмма "Молодёжь Нефтеюганска"</t>
  </si>
  <si>
    <t>Управление опеки и попечительства администрации города Нефтеюганска</t>
  </si>
  <si>
    <t>ДЕПАРТАМЕНТ МУНИЦИПАЛЬНОГО ИМУЩЕСТВА АДМИНИСТРАЦИИ ГОРОДА НЕФТЕЮГАНСКА</t>
  </si>
  <si>
    <t>Комитет культуры и туризма администрации города Нефтеюганска</t>
  </si>
  <si>
    <t>Комитет физической культуры и спорта администрации города Нефтеюганска</t>
  </si>
  <si>
    <t>Подпрограмма "Обеспечение реализации муниципальной программы"</t>
  </si>
  <si>
    <t>Муниципальная программа "Развитие физической культуры и спорта в городе Нефтеюганске на 2014-2020 годы"</t>
  </si>
  <si>
    <t>Подпрограмма "Развитие системы массовой физической культуры, подготовки спортивного резерва и спорта высших достижений"</t>
  </si>
  <si>
    <t>Департамент жилищно-коммунального хозяйства администрации города Нефтеюганска</t>
  </si>
  <si>
    <t>Подпрограмма "Создание условий для обеспечения качественными коммунальными услугами"</t>
  </si>
  <si>
    <t>Подпрограмма "Создание условий для обеспечения доступности и повышения качества жилищных услуг"</t>
  </si>
  <si>
    <t>Подпрограмма "Повышение энергоэффективности в отраслях экономики"</t>
  </si>
  <si>
    <t>администрация города Нефтеюганска</t>
  </si>
  <si>
    <t>Подпрограмма "Профилактика правонарушений"</t>
  </si>
  <si>
    <t>Подпрограмма "Безопасность дорожного движения"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</si>
  <si>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</si>
  <si>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</si>
  <si>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</si>
  <si>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"Исполнение отдельных государственных полномочий"</t>
  </si>
  <si>
    <t>Подпрограмма "Развития малого и среднего предпринимательства"</t>
  </si>
  <si>
    <t>Подпрограмма "Своевременное и достоверное информирование населения о деятельности органов местного самоуправления муниципального образования город Нефтеюганск"</t>
  </si>
  <si>
    <t>Подпрограмма "Транспорт"</t>
  </si>
  <si>
    <t>Подпрограмма "Автомобильные дороги"</t>
  </si>
  <si>
    <t>Подпрограмма "Организация бюджетного процесса в городе Нефтеюганске"</t>
  </si>
  <si>
    <t>Итого</t>
  </si>
  <si>
    <t xml:space="preserve">Наименование </t>
  </si>
  <si>
    <t>Исполнение, руб.</t>
  </si>
  <si>
    <t>Подпрограмма "Формирование комфортной городской среды"</t>
  </si>
  <si>
    <t>Первоначальный план на 2019 год, руб.</t>
  </si>
  <si>
    <t>Уточненный план на 2019 год, руб.</t>
  </si>
  <si>
    <t>Муниципальная программа "Развитие образования и молодёжной политики в городе Нефтеюганске"</t>
  </si>
  <si>
    <t>Муниципальная программа "Дополнительные меры социальной поддержки отдельных категорий граждан города Нефтеюганска"</t>
  </si>
  <si>
    <t>Муниципальная программа "Доступная среда в городе Нефтеюганске"</t>
  </si>
  <si>
    <t>Подпрограмма "Общее образование. Дополнительное образование детей"</t>
  </si>
  <si>
    <t>Подпрограмма "Система оценки качества образования и информационная прозрачность системы образования"</t>
  </si>
  <si>
    <t>Муниципальная программа "Развитие культуры и туризма в городе Нефтеюганске"</t>
  </si>
  <si>
    <t>Подпрограмма "Отдых и оздоровление детей в каникулярное время"</t>
  </si>
  <si>
    <t>Подпрограмма "Ресурсное обеспечение в сфере образования и молодежной политики"</t>
  </si>
  <si>
    <t>Подпрограмма "Дополнительные гарантии и дополнительные меры социальной поддержки предоставляемые в сфере опеки и попечительства"</t>
  </si>
  <si>
    <t>Подпрограмма "Исполнение органом местного самоуправления отдельных государственных полномочий"</t>
  </si>
  <si>
    <t>Подпрограмма "Модернизация и развитие учреждений культуры"</t>
  </si>
  <si>
    <t>Подпрограмма "Формирование законопослушного поведения участников дорожного движения"</t>
  </si>
  <si>
    <t>Подпрограмма "Организационные, экономические механизмы развития культуры"</t>
  </si>
  <si>
    <t>Подпрограмма "Развитие материально-технической базы и спортивной инфраструктуры"</t>
  </si>
  <si>
    <t>Подпрограмма "Организация деятельности в сфере физической культуры и спорта"</t>
  </si>
  <si>
    <t>Муниципальная программа "Развитие жилищной сферы города Нефтеюганска"</t>
  </si>
  <si>
    <t>Подпрограмма "Стимулирование развития жилищного строительства"</t>
  </si>
  <si>
    <t>Подпрограмма "Переселение граждан из непригодного для проживания жилищного фонда "</t>
  </si>
  <si>
    <t>Подпрограмма "Обеспечение мерами государственной поддержки по улучшению жилищных условий отдельных категорий граждан"</t>
  </si>
  <si>
    <t>Муниципальная программа "Развитие жилищно-коммунального комплекса и повышение энергетической эффективности в городе Нефтеюганске"</t>
  </si>
  <si>
    <t>Подпрограмма "Поддержка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теплоснабжения, водоснабжения, водоотведения"</t>
  </si>
  <si>
    <t>Подпрограмма "Обеспечение предоставления услуг по погребению"</t>
  </si>
  <si>
    <t>Муниципальная программа "Профилактика правонарушений в сфере общественного порядка, пропаганда здорового образа жизни (профилактика наркомании, токсикомании и алкоголизма) в городе Нефтеюганске"</t>
  </si>
  <si>
    <t>Муниципальная программа "Защита населения и территории от чрезвычайных ситуаций, обеспечение первичных мер пожарной безопасности в городе Нефтеюганске"</t>
  </si>
  <si>
    <t>Муниципальная программа "Социально-экономическое развитие города Нефтеюганска"</t>
  </si>
  <si>
    <t>Муниципальная программа "Развитие транспортной системы в городе Нефтеюганске"</t>
  </si>
  <si>
    <t>Муниципальная программа "Управление муниципальными финансами города Нефтеюганска"</t>
  </si>
  <si>
    <t>Муниципальная программа "Управление муниципальным имуществом города Нефтеюганска"</t>
  </si>
  <si>
    <t>Муниципальная программа "Укрепление межнационального и межконфессионального согласия, профилактика экстремизма в городе Нефтеюганске"</t>
  </si>
  <si>
    <t>Подпрограмма "Участие в профилактике экстремизма, а также в минимизации и (или) ликвидации последствий проявлений экстремизма"</t>
  </si>
  <si>
    <t>Муниципальная программа "Поддержка социально ориентированных некоммерческих организаций, осуществляющих деятельность в городе Нефтеюганске"</t>
  </si>
  <si>
    <t xml:space="preserve"> Исполнение по муниципальным программам города Нефтеюганска за 1 полугодие 2019 года</t>
  </si>
  <si>
    <t>План 1 полугодия  2019 года, руб.</t>
  </si>
  <si>
    <t xml:space="preserve">Отклонение от первоначального плана, руб.                (гр.2-гр.5) </t>
  </si>
  <si>
    <t>Отклонение от уточненного плана, руб.                   (гр.3-гр.5)</t>
  </si>
  <si>
    <t>Отклонение от  плана  1 полугодия 2019 года, руб.                 (гр.4-гр.5)</t>
  </si>
  <si>
    <t>% исполнения  к первоначаль-ному плану (гр.5/гр.2)*100</t>
  </si>
  <si>
    <t>% исполнения к уточненному плану (гр.5/гр.3)*100</t>
  </si>
  <si>
    <t>% исполнения к плану 1 полугодия 2019 года (гр.5/гр.4)*100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</si>
</sst>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-#,##0.00;_(* &quot;&quot;??_);_(@_)"/>
    <numFmt numFmtId="165" formatCode="#,##0.0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1" fillId="0" borderId="0"/>
    <xf numFmtId="0" fontId="6" fillId="0" borderId="0"/>
  </cellStyleXfs>
  <cellXfs count="27">
    <xf numFmtId="0" fontId="0" fillId="0" borderId="0" xfId="0"/>
    <xf numFmtId="49" fontId="2" fillId="0" borderId="2" xfId="0" applyNumberFormat="1" applyFont="1" applyBorder="1" applyAlignment="1" applyProtection="1">
      <alignment horizontal="left" vertical="center" wrapText="1"/>
    </xf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/>
    </xf>
    <xf numFmtId="164" fontId="3" fillId="2" borderId="1" xfId="1" applyNumberFormat="1" applyFont="1" applyFill="1" applyBorder="1" applyAlignment="1">
      <alignment horizontal="center" vertical="center" wrapText="1"/>
    </xf>
    <xf numFmtId="1" fontId="8" fillId="2" borderId="1" xfId="0" applyNumberFormat="1" applyFont="1" applyFill="1" applyBorder="1" applyAlignment="1">
      <alignment horizontal="center" vertical="center" wrapText="1"/>
    </xf>
    <xf numFmtId="1" fontId="3" fillId="2" borderId="1" xfId="1" applyNumberFormat="1" applyFont="1" applyFill="1" applyBorder="1" applyAlignment="1">
      <alignment horizontal="center" vertical="center" wrapText="1"/>
    </xf>
    <xf numFmtId="0" fontId="0" fillId="2" borderId="0" xfId="0" applyFont="1" applyFill="1"/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right"/>
    </xf>
    <xf numFmtId="165" fontId="4" fillId="0" borderId="1" xfId="0" applyNumberFormat="1" applyFont="1" applyBorder="1" applyAlignment="1" applyProtection="1">
      <alignment horizontal="right"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</xf>
    <xf numFmtId="165" fontId="4" fillId="0" borderId="1" xfId="0" applyNumberFormat="1" applyFont="1" applyBorder="1" applyAlignment="1" applyProtection="1">
      <alignment horizontal="right"/>
    </xf>
    <xf numFmtId="165" fontId="3" fillId="0" borderId="1" xfId="0" applyNumberFormat="1" applyFont="1" applyBorder="1" applyAlignment="1" applyProtection="1">
      <alignment horizontal="righ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4" xfId="0" applyNumberFormat="1" applyFont="1" applyBorder="1" applyAlignment="1" applyProtection="1">
      <alignment horizontal="right" vertical="center" wrapText="1"/>
    </xf>
    <xf numFmtId="164" fontId="3" fillId="0" borderId="1" xfId="1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0" borderId="0" xfId="3" applyNumberFormat="1" applyFont="1" applyFill="1" applyAlignment="1" applyProtection="1">
      <alignment horizontal="center" vertical="center" wrapText="1"/>
    </xf>
  </cellXfs>
  <cellStyles count="4">
    <cellStyle name="Обычный" xfId="0" builtinId="0"/>
    <cellStyle name="Обычный 3" xfId="2"/>
    <cellStyle name="Обычный_Tmp8" xfId="3"/>
    <cellStyle name="Обычный_расходы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86;&#1083;&#1077;&#1089;&#1085;&#1080;&#1082;&#1086;&#1074;&#1072;/&#1054;&#1090;&#1095;&#1077;&#1090;&#1099;/&#1054;&#1090;&#1095;&#1077;&#1090;%202019/1&#1087;&#1086;&#1083;&#1091;&#1075;&#1086;&#1076;&#1080;&#1077;%202019/&#1087;&#1088;&#1086;&#1075;&#1088;&#1072;&#1084;&#1084;&#1099;%2013.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 (2)"/>
      <sheetName val="Бюджет"/>
    </sheetNames>
    <sheetDataSet>
      <sheetData sheetId="0">
        <row r="112">
          <cell r="E112">
            <v>341898740.81999999</v>
          </cell>
        </row>
        <row r="252">
          <cell r="E252">
            <v>287793458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2:K133"/>
  <sheetViews>
    <sheetView showGridLines="0" showZeros="0" tabSelected="1" workbookViewId="0">
      <selection activeCell="P6" sqref="P6"/>
    </sheetView>
  </sheetViews>
  <sheetFormatPr defaultColWidth="9.140625" defaultRowHeight="12.75" customHeight="1" x14ac:dyDescent="0.2"/>
  <cols>
    <col min="1" max="1" width="30.7109375" style="2" customWidth="1"/>
    <col min="2" max="2" width="18.140625" style="2" customWidth="1"/>
    <col min="3" max="3" width="15.7109375" style="2" customWidth="1"/>
    <col min="4" max="4" width="15.7109375" style="25" customWidth="1"/>
    <col min="5" max="5" width="15.7109375" style="2" customWidth="1"/>
    <col min="6" max="7" width="14.7109375" style="2" customWidth="1"/>
    <col min="8" max="8" width="14.5703125" style="2" customWidth="1"/>
    <col min="9" max="9" width="14.7109375" style="2" customWidth="1"/>
    <col min="10" max="10" width="13.7109375" style="2" customWidth="1"/>
    <col min="11" max="11" width="14.5703125" style="2" customWidth="1"/>
    <col min="12" max="16384" width="9.140625" style="2"/>
  </cols>
  <sheetData>
    <row r="2" spans="1:11" ht="12.75" customHeight="1" x14ac:dyDescent="0.2">
      <c r="A2" s="26" t="s">
        <v>64</v>
      </c>
      <c r="B2" s="26"/>
      <c r="C2" s="26"/>
      <c r="D2" s="26"/>
      <c r="E2" s="26"/>
      <c r="F2" s="26"/>
      <c r="G2" s="26"/>
      <c r="H2" s="26"/>
    </row>
    <row r="4" spans="1:11" ht="68.45" customHeight="1" x14ac:dyDescent="0.2">
      <c r="A4" s="3" t="s">
        <v>28</v>
      </c>
      <c r="B4" s="9" t="s">
        <v>31</v>
      </c>
      <c r="C4" s="9" t="s">
        <v>32</v>
      </c>
      <c r="D4" s="23" t="s">
        <v>65</v>
      </c>
      <c r="E4" s="9" t="s">
        <v>29</v>
      </c>
      <c r="F4" s="9" t="s">
        <v>66</v>
      </c>
      <c r="G4" s="9" t="s">
        <v>67</v>
      </c>
      <c r="H4" s="9" t="s">
        <v>68</v>
      </c>
      <c r="I4" s="9" t="s">
        <v>69</v>
      </c>
      <c r="J4" s="9" t="s">
        <v>70</v>
      </c>
      <c r="K4" s="9" t="s">
        <v>71</v>
      </c>
    </row>
    <row r="5" spans="1:11" s="12" customFormat="1" x14ac:dyDescent="0.2">
      <c r="A5" s="10">
        <v>1</v>
      </c>
      <c r="B5" s="11">
        <v>2</v>
      </c>
      <c r="C5" s="10">
        <v>3</v>
      </c>
      <c r="D5" s="24">
        <v>4</v>
      </c>
      <c r="E5" s="10">
        <v>5</v>
      </c>
      <c r="F5" s="11">
        <v>6</v>
      </c>
      <c r="G5" s="10">
        <v>7</v>
      </c>
      <c r="H5" s="11">
        <v>8</v>
      </c>
      <c r="I5" s="11">
        <v>9</v>
      </c>
      <c r="J5" s="11">
        <v>10</v>
      </c>
      <c r="K5" s="11">
        <v>11</v>
      </c>
    </row>
    <row r="6" spans="1:11" ht="51" x14ac:dyDescent="0.2">
      <c r="A6" s="13" t="s">
        <v>33</v>
      </c>
      <c r="B6" s="14">
        <v>3781970654</v>
      </c>
      <c r="C6" s="14">
        <v>3970834355</v>
      </c>
      <c r="D6" s="14">
        <v>2120067116</v>
      </c>
      <c r="E6" s="14">
        <v>1921064788.99</v>
      </c>
      <c r="F6" s="5">
        <f>B6-E6</f>
        <v>1860905865.01</v>
      </c>
      <c r="G6" s="5">
        <f>C6-E6</f>
        <v>2049769566.01</v>
      </c>
      <c r="H6" s="5">
        <f>D6-E6</f>
        <v>199002327.00999999</v>
      </c>
      <c r="I6" s="5">
        <f>E6/B6*100</f>
        <v>50.795338323373464</v>
      </c>
      <c r="J6" s="5">
        <f>E6/C6*100</f>
        <v>48.37937363393241</v>
      </c>
      <c r="K6" s="5">
        <f>E6/D6*100</f>
        <v>90.613394948294641</v>
      </c>
    </row>
    <row r="7" spans="1:11" ht="38.25" x14ac:dyDescent="0.2">
      <c r="A7" s="13" t="s">
        <v>36</v>
      </c>
      <c r="B7" s="14">
        <v>3557666574</v>
      </c>
      <c r="C7" s="5">
        <v>3738588008</v>
      </c>
      <c r="D7" s="14">
        <v>1997653538</v>
      </c>
      <c r="E7" s="5">
        <v>1821732650.5599999</v>
      </c>
      <c r="F7" s="5">
        <f t="shared" ref="F7:F70" si="0">B7-E7</f>
        <v>1735933923.4400001</v>
      </c>
      <c r="G7" s="5">
        <f t="shared" ref="G7:G70" si="1">C7-E7</f>
        <v>1916855357.4400001</v>
      </c>
      <c r="H7" s="17">
        <f t="shared" ref="H7:H70" si="2">D7-E7</f>
        <v>175920887.44000006</v>
      </c>
      <c r="I7" s="17">
        <f t="shared" ref="I7:I70" si="3">E7/B7*100</f>
        <v>51.205828670778629</v>
      </c>
      <c r="J7" s="17">
        <f t="shared" ref="J7:J70" si="4">E7/C7*100</f>
        <v>48.727825763677998</v>
      </c>
      <c r="K7" s="17">
        <f t="shared" ref="K7:K70" si="5">E7/D7*100</f>
        <v>91.193623714344</v>
      </c>
    </row>
    <row r="8" spans="1:11" ht="51" x14ac:dyDescent="0.2">
      <c r="A8" s="6" t="s">
        <v>1</v>
      </c>
      <c r="B8" s="15">
        <v>3557666574</v>
      </c>
      <c r="C8" s="15">
        <v>3603130653</v>
      </c>
      <c r="D8" s="15">
        <v>1952967252</v>
      </c>
      <c r="E8" s="15">
        <v>1793215462.8600001</v>
      </c>
      <c r="F8" s="7">
        <f t="shared" si="0"/>
        <v>1764451111.1399999</v>
      </c>
      <c r="G8" s="7">
        <f t="shared" si="1"/>
        <v>1809915190.1399999</v>
      </c>
      <c r="H8" s="20">
        <f t="shared" si="2"/>
        <v>159751789.13999987</v>
      </c>
      <c r="I8" s="20">
        <f t="shared" si="3"/>
        <v>50.404258678008432</v>
      </c>
      <c r="J8" s="20">
        <f t="shared" si="4"/>
        <v>49.768260869667671</v>
      </c>
      <c r="K8" s="20">
        <f t="shared" si="5"/>
        <v>91.820047726023006</v>
      </c>
    </row>
    <row r="9" spans="1:11" ht="56.25" x14ac:dyDescent="0.2">
      <c r="A9" s="1" t="s">
        <v>2</v>
      </c>
      <c r="B9" s="15">
        <v>0</v>
      </c>
      <c r="C9" s="15">
        <v>112891552</v>
      </c>
      <c r="D9" s="15">
        <v>44686286</v>
      </c>
      <c r="E9" s="15">
        <v>28517187.699999999</v>
      </c>
      <c r="F9" s="7">
        <f t="shared" si="0"/>
        <v>-28517187.699999999</v>
      </c>
      <c r="G9" s="7">
        <f t="shared" si="1"/>
        <v>84374364.299999997</v>
      </c>
      <c r="H9" s="20">
        <f t="shared" si="2"/>
        <v>16169098.300000001</v>
      </c>
      <c r="I9" s="20"/>
      <c r="J9" s="20">
        <f t="shared" si="4"/>
        <v>25.260692403272124</v>
      </c>
      <c r="K9" s="20">
        <f t="shared" si="5"/>
        <v>63.816419426756568</v>
      </c>
    </row>
    <row r="10" spans="1:11" ht="33.75" x14ac:dyDescent="0.2">
      <c r="A10" s="1" t="s">
        <v>11</v>
      </c>
      <c r="B10" s="15">
        <v>0</v>
      </c>
      <c r="C10" s="15">
        <v>22565803</v>
      </c>
      <c r="D10" s="15"/>
      <c r="E10" s="15">
        <v>0</v>
      </c>
      <c r="F10" s="7">
        <f t="shared" si="0"/>
        <v>0</v>
      </c>
      <c r="G10" s="7">
        <f t="shared" si="1"/>
        <v>22565803</v>
      </c>
      <c r="H10" s="20">
        <f t="shared" si="2"/>
        <v>0</v>
      </c>
      <c r="I10" s="20"/>
      <c r="J10" s="20">
        <f t="shared" si="4"/>
        <v>0</v>
      </c>
      <c r="K10" s="20"/>
    </row>
    <row r="11" spans="1:11" ht="51" x14ac:dyDescent="0.2">
      <c r="A11" s="13" t="s">
        <v>37</v>
      </c>
      <c r="B11" s="14">
        <v>620000</v>
      </c>
      <c r="C11" s="14">
        <v>2874200</v>
      </c>
      <c r="D11" s="14">
        <v>2874200</v>
      </c>
      <c r="E11" s="14">
        <v>851372</v>
      </c>
      <c r="F11" s="14">
        <f t="shared" si="0"/>
        <v>-231372</v>
      </c>
      <c r="G11" s="14">
        <f t="shared" si="1"/>
        <v>2022828</v>
      </c>
      <c r="H11" s="18">
        <f t="shared" si="2"/>
        <v>2022828</v>
      </c>
      <c r="I11" s="18">
        <f t="shared" si="3"/>
        <v>137.31806451612903</v>
      </c>
      <c r="J11" s="18">
        <f t="shared" si="4"/>
        <v>29.621181546169367</v>
      </c>
      <c r="K11" s="18">
        <f t="shared" si="5"/>
        <v>29.621181546169367</v>
      </c>
    </row>
    <row r="12" spans="1:11" ht="51" x14ac:dyDescent="0.2">
      <c r="A12" s="6" t="s">
        <v>1</v>
      </c>
      <c r="B12" s="15">
        <v>620000</v>
      </c>
      <c r="C12" s="15">
        <v>2874200</v>
      </c>
      <c r="D12" s="15">
        <v>2874200</v>
      </c>
      <c r="E12" s="7">
        <v>851372</v>
      </c>
      <c r="F12" s="7">
        <f t="shared" si="0"/>
        <v>-231372</v>
      </c>
      <c r="G12" s="7">
        <f t="shared" si="1"/>
        <v>2022828</v>
      </c>
      <c r="H12" s="20">
        <f t="shared" si="2"/>
        <v>2022828</v>
      </c>
      <c r="I12" s="20">
        <f t="shared" si="3"/>
        <v>137.31806451612903</v>
      </c>
      <c r="J12" s="20">
        <f t="shared" si="4"/>
        <v>29.621181546169367</v>
      </c>
      <c r="K12" s="20">
        <f t="shared" si="5"/>
        <v>29.621181546169367</v>
      </c>
    </row>
    <row r="13" spans="1:11" ht="38.25" x14ac:dyDescent="0.2">
      <c r="A13" s="13" t="s">
        <v>39</v>
      </c>
      <c r="B13" s="14">
        <v>42421980</v>
      </c>
      <c r="C13" s="14">
        <v>45466385</v>
      </c>
      <c r="D13" s="14">
        <v>21066957</v>
      </c>
      <c r="E13" s="14">
        <v>16475503.84</v>
      </c>
      <c r="F13" s="5">
        <f t="shared" si="0"/>
        <v>25946476.16</v>
      </c>
      <c r="G13" s="5">
        <f t="shared" si="1"/>
        <v>28990881.16</v>
      </c>
      <c r="H13" s="17">
        <f t="shared" si="2"/>
        <v>4591453.16</v>
      </c>
      <c r="I13" s="17">
        <f t="shared" si="3"/>
        <v>38.837187326004113</v>
      </c>
      <c r="J13" s="17">
        <f t="shared" si="4"/>
        <v>36.236669882595677</v>
      </c>
      <c r="K13" s="17">
        <f t="shared" si="5"/>
        <v>78.205427770133113</v>
      </c>
    </row>
    <row r="14" spans="1:11" ht="51" x14ac:dyDescent="0.2">
      <c r="A14" s="6" t="s">
        <v>1</v>
      </c>
      <c r="B14" s="15">
        <v>42421980</v>
      </c>
      <c r="C14" s="15">
        <v>45466385</v>
      </c>
      <c r="D14" s="15">
        <v>21066957</v>
      </c>
      <c r="E14" s="15">
        <v>16475503.84</v>
      </c>
      <c r="F14" s="7">
        <f t="shared" si="0"/>
        <v>25946476.16</v>
      </c>
      <c r="G14" s="7">
        <f t="shared" si="1"/>
        <v>28990881.16</v>
      </c>
      <c r="H14" s="20">
        <f t="shared" si="2"/>
        <v>4591453.16</v>
      </c>
      <c r="I14" s="20">
        <f t="shared" si="3"/>
        <v>38.837187326004113</v>
      </c>
      <c r="J14" s="20">
        <f t="shared" si="4"/>
        <v>36.236669882595677</v>
      </c>
      <c r="K14" s="20">
        <f t="shared" si="5"/>
        <v>78.205427770133113</v>
      </c>
    </row>
    <row r="15" spans="1:11" ht="25.5" x14ac:dyDescent="0.2">
      <c r="A15" s="13" t="s">
        <v>3</v>
      </c>
      <c r="B15" s="14">
        <v>59552500</v>
      </c>
      <c r="C15" s="14">
        <v>60991950</v>
      </c>
      <c r="D15" s="14">
        <v>32105695</v>
      </c>
      <c r="E15" s="14">
        <v>26778644.870000001</v>
      </c>
      <c r="F15" s="5">
        <f t="shared" si="0"/>
        <v>32773855.129999999</v>
      </c>
      <c r="G15" s="5">
        <f t="shared" si="1"/>
        <v>34213305.129999995</v>
      </c>
      <c r="H15" s="17">
        <f t="shared" si="2"/>
        <v>5327050.129999999</v>
      </c>
      <c r="I15" s="17">
        <f t="shared" si="3"/>
        <v>44.966449552915492</v>
      </c>
      <c r="J15" s="17">
        <f t="shared" si="4"/>
        <v>43.905211868123587</v>
      </c>
      <c r="K15" s="17">
        <f t="shared" si="5"/>
        <v>83.407771954477241</v>
      </c>
    </row>
    <row r="16" spans="1:11" ht="51" x14ac:dyDescent="0.2">
      <c r="A16" s="6" t="s">
        <v>1</v>
      </c>
      <c r="B16" s="15">
        <v>59552500</v>
      </c>
      <c r="C16" s="15">
        <v>60991950</v>
      </c>
      <c r="D16" s="15">
        <v>32105695</v>
      </c>
      <c r="E16" s="15">
        <v>26778644.870000001</v>
      </c>
      <c r="F16" s="7">
        <f t="shared" si="0"/>
        <v>32773855.129999999</v>
      </c>
      <c r="G16" s="7">
        <f t="shared" si="1"/>
        <v>34213305.129999995</v>
      </c>
      <c r="H16" s="20">
        <f t="shared" si="2"/>
        <v>5327050.129999999</v>
      </c>
      <c r="I16" s="20">
        <f t="shared" si="3"/>
        <v>44.966449552915492</v>
      </c>
      <c r="J16" s="20">
        <f t="shared" si="4"/>
        <v>43.905211868123587</v>
      </c>
      <c r="K16" s="20">
        <f t="shared" si="5"/>
        <v>83.407771954477241</v>
      </c>
    </row>
    <row r="17" spans="1:11" ht="38.25" x14ac:dyDescent="0.2">
      <c r="A17" s="13" t="s">
        <v>40</v>
      </c>
      <c r="B17" s="14">
        <v>121709600</v>
      </c>
      <c r="C17" s="14">
        <v>122883812</v>
      </c>
      <c r="D17" s="14">
        <v>66336726</v>
      </c>
      <c r="E17" s="14">
        <v>55196867.719999999</v>
      </c>
      <c r="F17" s="5">
        <f t="shared" si="0"/>
        <v>66512732.280000001</v>
      </c>
      <c r="G17" s="5">
        <f t="shared" si="1"/>
        <v>67686944.280000001</v>
      </c>
      <c r="H17" s="17">
        <f t="shared" si="2"/>
        <v>11139858.280000001</v>
      </c>
      <c r="I17" s="17">
        <f t="shared" si="3"/>
        <v>45.351285124591648</v>
      </c>
      <c r="J17" s="17">
        <f t="shared" si="4"/>
        <v>44.917932493825958</v>
      </c>
      <c r="K17" s="17">
        <f t="shared" si="5"/>
        <v>83.207102683964223</v>
      </c>
    </row>
    <row r="18" spans="1:11" ht="51" x14ac:dyDescent="0.2">
      <c r="A18" s="6" t="s">
        <v>1</v>
      </c>
      <c r="B18" s="15">
        <v>121709600</v>
      </c>
      <c r="C18" s="15">
        <v>122883812</v>
      </c>
      <c r="D18" s="15">
        <v>66336726</v>
      </c>
      <c r="E18" s="15">
        <v>55196867.719999999</v>
      </c>
      <c r="F18" s="7">
        <f t="shared" si="0"/>
        <v>66512732.280000001</v>
      </c>
      <c r="G18" s="7">
        <f t="shared" si="1"/>
        <v>67686944.280000001</v>
      </c>
      <c r="H18" s="20">
        <f t="shared" si="2"/>
        <v>11139858.280000001</v>
      </c>
      <c r="I18" s="20">
        <f t="shared" si="3"/>
        <v>45.351285124591648</v>
      </c>
      <c r="J18" s="20">
        <f t="shared" si="4"/>
        <v>44.917932493825958</v>
      </c>
      <c r="K18" s="20">
        <f t="shared" si="5"/>
        <v>83.207102683964223</v>
      </c>
    </row>
    <row r="19" spans="1:11" ht="38.25" x14ac:dyDescent="0.2">
      <c r="A19" s="13" t="s">
        <v>44</v>
      </c>
      <c r="B19" s="14">
        <v>0</v>
      </c>
      <c r="C19" s="14">
        <v>30000</v>
      </c>
      <c r="D19" s="14">
        <v>30000</v>
      </c>
      <c r="E19" s="14">
        <v>29750</v>
      </c>
      <c r="F19" s="5">
        <f t="shared" si="0"/>
        <v>-29750</v>
      </c>
      <c r="G19" s="5">
        <f t="shared" si="1"/>
        <v>250</v>
      </c>
      <c r="H19" s="17">
        <f t="shared" si="2"/>
        <v>250</v>
      </c>
      <c r="I19" s="17"/>
      <c r="J19" s="17">
        <f t="shared" si="4"/>
        <v>99.166666666666671</v>
      </c>
      <c r="K19" s="17">
        <f t="shared" si="5"/>
        <v>99.166666666666671</v>
      </c>
    </row>
    <row r="20" spans="1:11" ht="51" x14ac:dyDescent="0.2">
      <c r="A20" s="6" t="s">
        <v>1</v>
      </c>
      <c r="B20" s="15">
        <v>0</v>
      </c>
      <c r="C20" s="15">
        <v>30000</v>
      </c>
      <c r="D20" s="15">
        <v>30000</v>
      </c>
      <c r="E20" s="15">
        <v>29750</v>
      </c>
      <c r="F20" s="7">
        <f t="shared" si="0"/>
        <v>-29750</v>
      </c>
      <c r="G20" s="7">
        <f t="shared" si="1"/>
        <v>250</v>
      </c>
      <c r="H20" s="20">
        <f t="shared" si="2"/>
        <v>250</v>
      </c>
      <c r="I20" s="20"/>
      <c r="J20" s="20">
        <f t="shared" si="4"/>
        <v>99.166666666666671</v>
      </c>
      <c r="K20" s="20">
        <f t="shared" si="5"/>
        <v>99.166666666666671</v>
      </c>
    </row>
    <row r="21" spans="1:11" ht="63.75" x14ac:dyDescent="0.2">
      <c r="A21" s="13" t="s">
        <v>34</v>
      </c>
      <c r="B21" s="14">
        <v>102688500</v>
      </c>
      <c r="C21" s="14">
        <v>146746727.84999999</v>
      </c>
      <c r="D21" s="14">
        <v>26788208</v>
      </c>
      <c r="E21" s="14">
        <v>22163826.52</v>
      </c>
      <c r="F21" s="5">
        <f t="shared" si="0"/>
        <v>80524673.480000004</v>
      </c>
      <c r="G21" s="5">
        <f t="shared" si="1"/>
        <v>124582901.33</v>
      </c>
      <c r="H21" s="17">
        <f t="shared" si="2"/>
        <v>4624381.4800000004</v>
      </c>
      <c r="I21" s="17">
        <f t="shared" si="3"/>
        <v>21.5835527055123</v>
      </c>
      <c r="J21" s="17">
        <f t="shared" si="4"/>
        <v>15.103455351082978</v>
      </c>
      <c r="K21" s="17">
        <f t="shared" si="5"/>
        <v>82.737249613710631</v>
      </c>
    </row>
    <row r="22" spans="1:11" ht="63.75" x14ac:dyDescent="0.2">
      <c r="A22" s="13" t="s">
        <v>41</v>
      </c>
      <c r="B22" s="14">
        <v>65277800</v>
      </c>
      <c r="C22" s="14">
        <v>109336027.84999999</v>
      </c>
      <c r="D22" s="14">
        <v>10203830</v>
      </c>
      <c r="E22" s="14">
        <v>8708851.4600000009</v>
      </c>
      <c r="F22" s="14">
        <f t="shared" si="0"/>
        <v>56568948.539999999</v>
      </c>
      <c r="G22" s="14">
        <f t="shared" si="1"/>
        <v>100627176.38999999</v>
      </c>
      <c r="H22" s="17">
        <f t="shared" si="2"/>
        <v>1494978.5399999991</v>
      </c>
      <c r="I22" s="17">
        <f t="shared" si="3"/>
        <v>13.341214716182225</v>
      </c>
      <c r="J22" s="17">
        <f t="shared" si="4"/>
        <v>7.9652166182109951</v>
      </c>
      <c r="K22" s="17">
        <f t="shared" si="5"/>
        <v>85.348849010616618</v>
      </c>
    </row>
    <row r="23" spans="1:11" ht="25.5" x14ac:dyDescent="0.2">
      <c r="A23" s="6" t="s">
        <v>15</v>
      </c>
      <c r="B23" s="7"/>
      <c r="C23" s="7">
        <v>18470406</v>
      </c>
      <c r="D23" s="15">
        <v>3278936</v>
      </c>
      <c r="E23" s="7">
        <v>1783957.77</v>
      </c>
      <c r="F23" s="7">
        <f t="shared" si="0"/>
        <v>-1783957.77</v>
      </c>
      <c r="G23" s="7">
        <f t="shared" si="1"/>
        <v>16686448.23</v>
      </c>
      <c r="H23" s="17">
        <f t="shared" si="2"/>
        <v>1494978.23</v>
      </c>
      <c r="I23" s="17"/>
      <c r="J23" s="17">
        <f t="shared" si="4"/>
        <v>9.658465385113896</v>
      </c>
      <c r="K23" s="17">
        <f t="shared" si="5"/>
        <v>54.406605374426341</v>
      </c>
    </row>
    <row r="24" spans="1:11" ht="63.75" x14ac:dyDescent="0.2">
      <c r="A24" s="6" t="s">
        <v>5</v>
      </c>
      <c r="B24" s="7">
        <v>38504900</v>
      </c>
      <c r="C24" s="7">
        <v>82563127.849999994</v>
      </c>
      <c r="D24" s="15"/>
      <c r="E24" s="7"/>
      <c r="F24" s="7">
        <f t="shared" si="0"/>
        <v>38504900</v>
      </c>
      <c r="G24" s="7">
        <f t="shared" si="1"/>
        <v>82563127.849999994</v>
      </c>
      <c r="H24" s="17">
        <f t="shared" si="2"/>
        <v>0</v>
      </c>
      <c r="I24" s="17">
        <f t="shared" si="3"/>
        <v>0</v>
      </c>
      <c r="J24" s="17">
        <f t="shared" si="4"/>
        <v>0</v>
      </c>
      <c r="K24" s="17"/>
    </row>
    <row r="25" spans="1:11" ht="38.25" x14ac:dyDescent="0.2">
      <c r="A25" s="6" t="s">
        <v>4</v>
      </c>
      <c r="B25" s="7">
        <v>25395300</v>
      </c>
      <c r="C25" s="7">
        <v>6924894</v>
      </c>
      <c r="D25" s="15">
        <v>6924894</v>
      </c>
      <c r="E25" s="7">
        <v>6924893.6900000004</v>
      </c>
      <c r="F25" s="7">
        <f t="shared" si="0"/>
        <v>18470406.309999999</v>
      </c>
      <c r="G25" s="7">
        <f t="shared" si="1"/>
        <v>0.30999999959021807</v>
      </c>
      <c r="H25" s="17">
        <f t="shared" si="2"/>
        <v>0.30999999959021807</v>
      </c>
      <c r="I25" s="17">
        <f t="shared" si="3"/>
        <v>27.268406713053206</v>
      </c>
      <c r="J25" s="17">
        <f t="shared" si="4"/>
        <v>99.999995523397189</v>
      </c>
      <c r="K25" s="17">
        <f t="shared" si="5"/>
        <v>99.999995523397189</v>
      </c>
    </row>
    <row r="26" spans="1:11" ht="51" x14ac:dyDescent="0.2">
      <c r="A26" s="6" t="s">
        <v>11</v>
      </c>
      <c r="B26" s="7">
        <v>1377600</v>
      </c>
      <c r="C26" s="7">
        <v>1377600</v>
      </c>
      <c r="D26" s="15"/>
      <c r="E26" s="7"/>
      <c r="F26" s="7">
        <f t="shared" si="0"/>
        <v>1377600</v>
      </c>
      <c r="G26" s="7">
        <f t="shared" si="1"/>
        <v>1377600</v>
      </c>
      <c r="H26" s="17">
        <f t="shared" si="2"/>
        <v>0</v>
      </c>
      <c r="I26" s="17">
        <f t="shared" si="3"/>
        <v>0</v>
      </c>
      <c r="J26" s="17">
        <f t="shared" si="4"/>
        <v>0</v>
      </c>
      <c r="K26" s="17"/>
    </row>
    <row r="27" spans="1:11" ht="51" x14ac:dyDescent="0.2">
      <c r="A27" s="13" t="s">
        <v>42</v>
      </c>
      <c r="B27" s="14">
        <v>37410700</v>
      </c>
      <c r="C27" s="14">
        <v>37410700</v>
      </c>
      <c r="D27" s="14">
        <v>16584378</v>
      </c>
      <c r="E27" s="5">
        <v>13454975.060000001</v>
      </c>
      <c r="F27" s="5">
        <f t="shared" si="0"/>
        <v>23955724.939999998</v>
      </c>
      <c r="G27" s="5">
        <f t="shared" si="1"/>
        <v>23955724.939999998</v>
      </c>
      <c r="H27" s="17">
        <f t="shared" si="2"/>
        <v>3129402.9399999995</v>
      </c>
      <c r="I27" s="17">
        <f t="shared" si="3"/>
        <v>35.965579526712951</v>
      </c>
      <c r="J27" s="17">
        <f t="shared" si="4"/>
        <v>35.965579526712951</v>
      </c>
      <c r="K27" s="17">
        <f t="shared" si="5"/>
        <v>81.130417191407474</v>
      </c>
    </row>
    <row r="28" spans="1:11" ht="25.5" x14ac:dyDescent="0.2">
      <c r="A28" s="6" t="s">
        <v>15</v>
      </c>
      <c r="B28" s="7"/>
      <c r="C28" s="7">
        <v>27037163</v>
      </c>
      <c r="D28" s="15">
        <v>6210841</v>
      </c>
      <c r="E28" s="7">
        <v>3081444.52</v>
      </c>
      <c r="F28" s="7">
        <f t="shared" si="0"/>
        <v>-3081444.52</v>
      </c>
      <c r="G28" s="7">
        <f t="shared" si="1"/>
        <v>23955718.48</v>
      </c>
      <c r="H28" s="17">
        <f t="shared" si="2"/>
        <v>3129396.48</v>
      </c>
      <c r="I28" s="17"/>
      <c r="J28" s="17">
        <f t="shared" si="4"/>
        <v>11.397070469264841</v>
      </c>
      <c r="K28" s="17">
        <f t="shared" si="5"/>
        <v>49.613965644910245</v>
      </c>
    </row>
    <row r="29" spans="1:11" ht="38.25" x14ac:dyDescent="0.2">
      <c r="A29" s="6" t="s">
        <v>4</v>
      </c>
      <c r="B29" s="7">
        <v>37410700</v>
      </c>
      <c r="C29" s="7">
        <v>10373537</v>
      </c>
      <c r="D29" s="15">
        <v>10373537</v>
      </c>
      <c r="E29" s="7">
        <v>10373530.539999999</v>
      </c>
      <c r="F29" s="7">
        <f t="shared" si="0"/>
        <v>27037169.460000001</v>
      </c>
      <c r="G29" s="7">
        <f t="shared" si="1"/>
        <v>6.4600000008940697</v>
      </c>
      <c r="H29" s="17">
        <f t="shared" si="2"/>
        <v>6.4600000008940697</v>
      </c>
      <c r="I29" s="17">
        <f t="shared" si="3"/>
        <v>27.728779573758306</v>
      </c>
      <c r="J29" s="17">
        <f t="shared" si="4"/>
        <v>99.999937726158379</v>
      </c>
      <c r="K29" s="17">
        <f t="shared" si="5"/>
        <v>99.999937726158379</v>
      </c>
    </row>
    <row r="30" spans="1:11" ht="38.25" x14ac:dyDescent="0.2">
      <c r="A30" s="13" t="s">
        <v>35</v>
      </c>
      <c r="B30" s="14">
        <v>1836694</v>
      </c>
      <c r="C30" s="14">
        <v>3060980</v>
      </c>
      <c r="D30" s="14">
        <v>2267280</v>
      </c>
      <c r="E30" s="14">
        <v>759994</v>
      </c>
      <c r="F30" s="14">
        <f t="shared" si="0"/>
        <v>1076700</v>
      </c>
      <c r="G30" s="14">
        <f t="shared" si="1"/>
        <v>2300986</v>
      </c>
      <c r="H30" s="18">
        <f t="shared" si="2"/>
        <v>1507286</v>
      </c>
      <c r="I30" s="18">
        <f t="shared" si="3"/>
        <v>41.378367871839295</v>
      </c>
      <c r="J30" s="18">
        <f t="shared" si="4"/>
        <v>24.828453632496782</v>
      </c>
      <c r="K30" s="18">
        <f t="shared" si="5"/>
        <v>33.520076920362726</v>
      </c>
    </row>
    <row r="31" spans="1:11" ht="63.75" x14ac:dyDescent="0.2">
      <c r="A31" s="6" t="s">
        <v>5</v>
      </c>
      <c r="B31" s="7">
        <v>793700</v>
      </c>
      <c r="C31" s="7">
        <v>793700</v>
      </c>
      <c r="D31" s="15"/>
      <c r="E31" s="7"/>
      <c r="F31" s="7">
        <f t="shared" si="0"/>
        <v>793700</v>
      </c>
      <c r="G31" s="7">
        <f t="shared" si="1"/>
        <v>793700</v>
      </c>
      <c r="H31" s="20">
        <f t="shared" si="2"/>
        <v>0</v>
      </c>
      <c r="I31" s="20">
        <f t="shared" si="3"/>
        <v>0</v>
      </c>
      <c r="J31" s="20">
        <f t="shared" si="4"/>
        <v>0</v>
      </c>
      <c r="K31" s="20"/>
    </row>
    <row r="32" spans="1:11" ht="51" x14ac:dyDescent="0.2">
      <c r="A32" s="6" t="s">
        <v>1</v>
      </c>
      <c r="B32" s="7">
        <v>947698</v>
      </c>
      <c r="C32" s="7">
        <v>1011698</v>
      </c>
      <c r="D32" s="15">
        <v>1011698</v>
      </c>
      <c r="E32" s="7">
        <v>664698</v>
      </c>
      <c r="F32" s="7">
        <f t="shared" si="0"/>
        <v>283000</v>
      </c>
      <c r="G32" s="7">
        <f t="shared" si="1"/>
        <v>347000</v>
      </c>
      <c r="H32" s="20">
        <f t="shared" si="2"/>
        <v>347000</v>
      </c>
      <c r="I32" s="20">
        <f t="shared" si="3"/>
        <v>70.138166377896766</v>
      </c>
      <c r="J32" s="20">
        <f t="shared" si="4"/>
        <v>65.701227046015703</v>
      </c>
      <c r="K32" s="20">
        <f t="shared" si="5"/>
        <v>65.701227046015703</v>
      </c>
    </row>
    <row r="33" spans="1:11" ht="38.25" x14ac:dyDescent="0.2">
      <c r="A33" s="6" t="s">
        <v>7</v>
      </c>
      <c r="B33" s="7">
        <v>95296</v>
      </c>
      <c r="C33" s="7">
        <v>95296</v>
      </c>
      <c r="D33" s="15">
        <v>95296</v>
      </c>
      <c r="E33" s="7">
        <v>95296</v>
      </c>
      <c r="F33" s="7">
        <f t="shared" si="0"/>
        <v>0</v>
      </c>
      <c r="G33" s="7">
        <f t="shared" si="1"/>
        <v>0</v>
      </c>
      <c r="H33" s="20">
        <f t="shared" si="2"/>
        <v>0</v>
      </c>
      <c r="I33" s="20">
        <f t="shared" si="3"/>
        <v>100</v>
      </c>
      <c r="J33" s="20">
        <f t="shared" si="4"/>
        <v>100</v>
      </c>
      <c r="K33" s="20">
        <f t="shared" si="5"/>
        <v>100</v>
      </c>
    </row>
    <row r="34" spans="1:11" ht="51" x14ac:dyDescent="0.2">
      <c r="A34" s="6" t="s">
        <v>11</v>
      </c>
      <c r="B34" s="7"/>
      <c r="C34" s="7">
        <v>1160286</v>
      </c>
      <c r="D34" s="15">
        <v>1160286</v>
      </c>
      <c r="E34" s="7"/>
      <c r="F34" s="7">
        <f t="shared" si="0"/>
        <v>0</v>
      </c>
      <c r="G34" s="7">
        <f t="shared" si="1"/>
        <v>1160286</v>
      </c>
      <c r="H34" s="20">
        <f t="shared" si="2"/>
        <v>1160286</v>
      </c>
      <c r="I34" s="20"/>
      <c r="J34" s="20">
        <f t="shared" si="4"/>
        <v>0</v>
      </c>
      <c r="K34" s="20">
        <f t="shared" si="5"/>
        <v>0</v>
      </c>
    </row>
    <row r="35" spans="1:11" ht="38.25" x14ac:dyDescent="0.2">
      <c r="A35" s="13" t="s">
        <v>38</v>
      </c>
      <c r="B35" s="14">
        <v>587263885</v>
      </c>
      <c r="C35" s="14">
        <v>656973525.12</v>
      </c>
      <c r="D35" s="14">
        <f>'[1]Бюджет (2)'!$E$112</f>
        <v>341898740.81999999</v>
      </c>
      <c r="E35" s="14">
        <v>304520593.68000001</v>
      </c>
      <c r="F35" s="14">
        <f t="shared" si="0"/>
        <v>282743291.31999999</v>
      </c>
      <c r="G35" s="14">
        <f t="shared" si="1"/>
        <v>352452931.44</v>
      </c>
      <c r="H35" s="18">
        <f t="shared" si="2"/>
        <v>37378147.139999986</v>
      </c>
      <c r="I35" s="18">
        <f t="shared" si="3"/>
        <v>51.854132606843351</v>
      </c>
      <c r="J35" s="18">
        <f t="shared" si="4"/>
        <v>46.352034296112251</v>
      </c>
      <c r="K35" s="18">
        <f t="shared" si="5"/>
        <v>89.067480315852194</v>
      </c>
    </row>
    <row r="36" spans="1:11" ht="25.5" x14ac:dyDescent="0.2">
      <c r="A36" s="13" t="s">
        <v>43</v>
      </c>
      <c r="B36" s="14">
        <v>560373236</v>
      </c>
      <c r="C36" s="14">
        <v>629866764.12</v>
      </c>
      <c r="D36" s="14">
        <v>330975680.81999999</v>
      </c>
      <c r="E36" s="5">
        <v>294999479.44999999</v>
      </c>
      <c r="F36" s="5">
        <f t="shared" si="0"/>
        <v>265373756.55000001</v>
      </c>
      <c r="G36" s="5">
        <f t="shared" si="1"/>
        <v>334867284.67000002</v>
      </c>
      <c r="H36" s="17">
        <f t="shared" si="2"/>
        <v>35976201.370000005</v>
      </c>
      <c r="I36" s="17">
        <f t="shared" si="3"/>
        <v>52.643392028451551</v>
      </c>
      <c r="J36" s="17">
        <f t="shared" si="4"/>
        <v>46.83521916927144</v>
      </c>
      <c r="K36" s="17">
        <f t="shared" si="5"/>
        <v>89.130258367965851</v>
      </c>
    </row>
    <row r="37" spans="1:11" ht="63.75" x14ac:dyDescent="0.2">
      <c r="A37" s="6" t="s">
        <v>5</v>
      </c>
      <c r="B37" s="7"/>
      <c r="C37" s="7">
        <v>6000000</v>
      </c>
      <c r="D37" s="15"/>
      <c r="E37" s="7"/>
      <c r="F37" s="7">
        <f t="shared" si="0"/>
        <v>0</v>
      </c>
      <c r="G37" s="7">
        <f t="shared" si="1"/>
        <v>6000000</v>
      </c>
      <c r="H37" s="20">
        <f t="shared" si="2"/>
        <v>0</v>
      </c>
      <c r="I37" s="20"/>
      <c r="J37" s="20">
        <f t="shared" si="4"/>
        <v>0</v>
      </c>
      <c r="K37" s="20"/>
    </row>
    <row r="38" spans="1:11" ht="38.25" x14ac:dyDescent="0.2">
      <c r="A38" s="6" t="s">
        <v>6</v>
      </c>
      <c r="B38" s="7">
        <v>560373236</v>
      </c>
      <c r="C38" s="7">
        <v>597114207.12</v>
      </c>
      <c r="D38" s="15">
        <v>328111269.81999999</v>
      </c>
      <c r="E38" s="7">
        <v>294808358.44999999</v>
      </c>
      <c r="F38" s="7">
        <f t="shared" si="0"/>
        <v>265564877.55000001</v>
      </c>
      <c r="G38" s="7">
        <f t="shared" si="1"/>
        <v>302305848.67000002</v>
      </c>
      <c r="H38" s="20">
        <f t="shared" si="2"/>
        <v>33302911.370000005</v>
      </c>
      <c r="I38" s="20">
        <f t="shared" si="3"/>
        <v>52.609286009869315</v>
      </c>
      <c r="J38" s="20">
        <f t="shared" si="4"/>
        <v>49.372189597015122</v>
      </c>
      <c r="K38" s="20">
        <f t="shared" si="5"/>
        <v>89.850116581405516</v>
      </c>
    </row>
    <row r="39" spans="1:11" ht="63.75" x14ac:dyDescent="0.2">
      <c r="A39" s="6" t="s">
        <v>2</v>
      </c>
      <c r="B39" s="7">
        <v>0</v>
      </c>
      <c r="C39" s="7">
        <v>26752557</v>
      </c>
      <c r="D39" s="15">
        <v>2864411</v>
      </c>
      <c r="E39" s="7">
        <v>191121</v>
      </c>
      <c r="F39" s="7">
        <f t="shared" si="0"/>
        <v>-191121</v>
      </c>
      <c r="G39" s="7">
        <f t="shared" si="1"/>
        <v>26561436</v>
      </c>
      <c r="H39" s="20">
        <f t="shared" si="2"/>
        <v>2673290</v>
      </c>
      <c r="I39" s="20"/>
      <c r="J39" s="20">
        <f t="shared" si="4"/>
        <v>0.71440273914751407</v>
      </c>
      <c r="K39" s="20">
        <f t="shared" si="5"/>
        <v>6.6722617669042608</v>
      </c>
    </row>
    <row r="40" spans="1:11" ht="38.25" x14ac:dyDescent="0.2">
      <c r="A40" s="13" t="s">
        <v>45</v>
      </c>
      <c r="B40" s="5">
        <v>26890649</v>
      </c>
      <c r="C40" s="5">
        <v>27106761</v>
      </c>
      <c r="D40" s="14">
        <v>10923060</v>
      </c>
      <c r="E40" s="5">
        <v>9521114.2300000004</v>
      </c>
      <c r="F40" s="5">
        <f t="shared" si="0"/>
        <v>17369534.77</v>
      </c>
      <c r="G40" s="5">
        <f t="shared" si="1"/>
        <v>17585646.77</v>
      </c>
      <c r="H40" s="17">
        <f t="shared" si="2"/>
        <v>1401945.7699999996</v>
      </c>
      <c r="I40" s="17">
        <f t="shared" si="3"/>
        <v>35.406784826948581</v>
      </c>
      <c r="J40" s="17">
        <f t="shared" si="4"/>
        <v>35.12449986186104</v>
      </c>
      <c r="K40" s="17">
        <f t="shared" si="5"/>
        <v>87.165265319425146</v>
      </c>
    </row>
    <row r="41" spans="1:11" ht="38.25" x14ac:dyDescent="0.2">
      <c r="A41" s="6" t="s">
        <v>6</v>
      </c>
      <c r="B41" s="7">
        <v>26890649</v>
      </c>
      <c r="C41" s="7">
        <v>27106761</v>
      </c>
      <c r="D41" s="15">
        <v>10923060</v>
      </c>
      <c r="E41" s="7">
        <v>9521114.2300000004</v>
      </c>
      <c r="F41" s="7">
        <f t="shared" si="0"/>
        <v>17369534.77</v>
      </c>
      <c r="G41" s="7">
        <f t="shared" si="1"/>
        <v>17585646.77</v>
      </c>
      <c r="H41" s="20">
        <f t="shared" si="2"/>
        <v>1401945.7699999996</v>
      </c>
      <c r="I41" s="20">
        <f t="shared" si="3"/>
        <v>35.406784826948581</v>
      </c>
      <c r="J41" s="20">
        <f t="shared" si="4"/>
        <v>35.12449986186104</v>
      </c>
      <c r="K41" s="20">
        <f t="shared" si="5"/>
        <v>87.165265319425146</v>
      </c>
    </row>
    <row r="42" spans="1:11" ht="51" x14ac:dyDescent="0.2">
      <c r="A42" s="13" t="s">
        <v>9</v>
      </c>
      <c r="B42" s="14">
        <v>572545732</v>
      </c>
      <c r="C42" s="14">
        <v>678921547</v>
      </c>
      <c r="D42" s="14">
        <v>376980282</v>
      </c>
      <c r="E42" s="14">
        <v>331743832.87</v>
      </c>
      <c r="F42" s="14">
        <f t="shared" si="0"/>
        <v>240801899.13</v>
      </c>
      <c r="G42" s="14">
        <f t="shared" si="1"/>
        <v>347177714.13</v>
      </c>
      <c r="H42" s="18">
        <f t="shared" si="2"/>
        <v>45236449.129999995</v>
      </c>
      <c r="I42" s="18">
        <f t="shared" si="3"/>
        <v>57.941892556104143</v>
      </c>
      <c r="J42" s="18">
        <f t="shared" si="4"/>
        <v>48.863353112874471</v>
      </c>
      <c r="K42" s="18">
        <f t="shared" si="5"/>
        <v>88.000314263121055</v>
      </c>
    </row>
    <row r="43" spans="1:11" ht="51" x14ac:dyDescent="0.2">
      <c r="A43" s="4" t="s">
        <v>10</v>
      </c>
      <c r="B43" s="14">
        <v>552385132</v>
      </c>
      <c r="C43" s="14">
        <v>554246760</v>
      </c>
      <c r="D43" s="14">
        <v>296292982</v>
      </c>
      <c r="E43" s="14">
        <v>277538849.45999998</v>
      </c>
      <c r="F43" s="5">
        <f t="shared" si="0"/>
        <v>274846282.54000002</v>
      </c>
      <c r="G43" s="5">
        <f t="shared" si="1"/>
        <v>276707910.54000002</v>
      </c>
      <c r="H43" s="17">
        <f t="shared" si="2"/>
        <v>18754132.540000021</v>
      </c>
      <c r="I43" s="17">
        <f t="shared" si="3"/>
        <v>50.243721885693326</v>
      </c>
      <c r="J43" s="17">
        <f t="shared" si="4"/>
        <v>50.074961098554724</v>
      </c>
      <c r="K43" s="17">
        <f t="shared" si="5"/>
        <v>93.670409466532675</v>
      </c>
    </row>
    <row r="44" spans="1:11" ht="51" x14ac:dyDescent="0.2">
      <c r="A44" s="6" t="s">
        <v>1</v>
      </c>
      <c r="B44" s="15">
        <v>299170</v>
      </c>
      <c r="C44" s="7">
        <v>299170</v>
      </c>
      <c r="D44" s="15">
        <v>137470</v>
      </c>
      <c r="E44" s="7">
        <v>120170</v>
      </c>
      <c r="F44" s="7">
        <f t="shared" si="0"/>
        <v>179000</v>
      </c>
      <c r="G44" s="7">
        <f t="shared" si="1"/>
        <v>179000</v>
      </c>
      <c r="H44" s="20">
        <f t="shared" si="2"/>
        <v>17300</v>
      </c>
      <c r="I44" s="20">
        <f t="shared" si="3"/>
        <v>40.167797573286087</v>
      </c>
      <c r="J44" s="20">
        <f t="shared" si="4"/>
        <v>40.167797573286087</v>
      </c>
      <c r="K44" s="20">
        <f t="shared" si="5"/>
        <v>87.415436095148038</v>
      </c>
    </row>
    <row r="45" spans="1:11" ht="38.25" x14ac:dyDescent="0.2">
      <c r="A45" s="6" t="s">
        <v>7</v>
      </c>
      <c r="B45" s="15">
        <v>552085962</v>
      </c>
      <c r="C45" s="7">
        <v>553947590</v>
      </c>
      <c r="D45" s="15">
        <v>296155512</v>
      </c>
      <c r="E45" s="7">
        <v>277418679.45999998</v>
      </c>
      <c r="F45" s="7">
        <f t="shared" si="0"/>
        <v>274667282.54000002</v>
      </c>
      <c r="G45" s="7">
        <f t="shared" si="1"/>
        <v>276528910.54000002</v>
      </c>
      <c r="H45" s="20">
        <f t="shared" si="2"/>
        <v>18736832.540000021</v>
      </c>
      <c r="I45" s="20">
        <f t="shared" si="3"/>
        <v>50.249181930838517</v>
      </c>
      <c r="J45" s="20">
        <f t="shared" si="4"/>
        <v>50.080311651865841</v>
      </c>
      <c r="K45" s="20">
        <f t="shared" si="5"/>
        <v>93.673312911359886</v>
      </c>
    </row>
    <row r="46" spans="1:11" ht="38.25" x14ac:dyDescent="0.2">
      <c r="A46" s="4" t="s">
        <v>46</v>
      </c>
      <c r="B46" s="14">
        <v>0</v>
      </c>
      <c r="C46" s="14">
        <v>104328592</v>
      </c>
      <c r="D46" s="14">
        <v>71638754</v>
      </c>
      <c r="E46" s="14">
        <v>45361071.009999998</v>
      </c>
      <c r="F46" s="5">
        <f t="shared" si="0"/>
        <v>-45361071.009999998</v>
      </c>
      <c r="G46" s="5">
        <f t="shared" si="1"/>
        <v>58967520.990000002</v>
      </c>
      <c r="H46" s="17">
        <f t="shared" si="2"/>
        <v>26277682.990000002</v>
      </c>
      <c r="I46" s="17"/>
      <c r="J46" s="17">
        <f t="shared" si="4"/>
        <v>43.47904073123118</v>
      </c>
      <c r="K46" s="17">
        <f t="shared" si="5"/>
        <v>63.319179183378871</v>
      </c>
    </row>
    <row r="47" spans="1:11" ht="38.25" x14ac:dyDescent="0.2">
      <c r="A47" s="6" t="s">
        <v>7</v>
      </c>
      <c r="B47" s="15">
        <v>0</v>
      </c>
      <c r="C47" s="7">
        <v>79614125</v>
      </c>
      <c r="D47" s="15">
        <v>46924287</v>
      </c>
      <c r="E47" s="7">
        <v>44492497.009999998</v>
      </c>
      <c r="F47" s="7">
        <f t="shared" si="0"/>
        <v>-44492497.009999998</v>
      </c>
      <c r="G47" s="7">
        <f t="shared" si="1"/>
        <v>35121627.990000002</v>
      </c>
      <c r="H47" s="20">
        <f t="shared" si="2"/>
        <v>2431789.9900000021</v>
      </c>
      <c r="I47" s="20"/>
      <c r="J47" s="20">
        <f t="shared" si="4"/>
        <v>55.885179935093177</v>
      </c>
      <c r="K47" s="20">
        <f t="shared" si="5"/>
        <v>94.817630388289103</v>
      </c>
    </row>
    <row r="48" spans="1:11" ht="63.75" x14ac:dyDescent="0.2">
      <c r="A48" s="6" t="s">
        <v>2</v>
      </c>
      <c r="B48" s="15">
        <v>0</v>
      </c>
      <c r="C48" s="7">
        <v>24714467</v>
      </c>
      <c r="D48" s="15">
        <v>24714467</v>
      </c>
      <c r="E48" s="7">
        <v>868574</v>
      </c>
      <c r="F48" s="7">
        <f t="shared" si="0"/>
        <v>-868574</v>
      </c>
      <c r="G48" s="7">
        <f t="shared" si="1"/>
        <v>23845893</v>
      </c>
      <c r="H48" s="20">
        <f t="shared" si="2"/>
        <v>23845893</v>
      </c>
      <c r="I48" s="20"/>
      <c r="J48" s="20">
        <f t="shared" si="4"/>
        <v>3.5144354923778041</v>
      </c>
      <c r="K48" s="20">
        <f t="shared" si="5"/>
        <v>3.5144354923778041</v>
      </c>
    </row>
    <row r="49" spans="1:11" ht="38.25" x14ac:dyDescent="0.2">
      <c r="A49" s="4" t="s">
        <v>47</v>
      </c>
      <c r="B49" s="14">
        <v>20160600</v>
      </c>
      <c r="C49" s="14">
        <v>20346195</v>
      </c>
      <c r="D49" s="14">
        <v>9048546</v>
      </c>
      <c r="E49" s="14">
        <v>8843912.4000000004</v>
      </c>
      <c r="F49" s="5">
        <f t="shared" si="0"/>
        <v>11316687.6</v>
      </c>
      <c r="G49" s="5">
        <f t="shared" si="1"/>
        <v>11502282.6</v>
      </c>
      <c r="H49" s="17">
        <f t="shared" si="2"/>
        <v>204633.59999999963</v>
      </c>
      <c r="I49" s="17">
        <f t="shared" si="3"/>
        <v>43.867307520609508</v>
      </c>
      <c r="J49" s="17">
        <f t="shared" si="4"/>
        <v>43.467156389683673</v>
      </c>
      <c r="K49" s="17">
        <f t="shared" si="5"/>
        <v>97.738491907981683</v>
      </c>
    </row>
    <row r="50" spans="1:11" ht="38.25" x14ac:dyDescent="0.2">
      <c r="A50" s="6" t="s">
        <v>7</v>
      </c>
      <c r="B50" s="15">
        <v>20160600</v>
      </c>
      <c r="C50" s="15">
        <v>20346195</v>
      </c>
      <c r="D50" s="15">
        <v>9048546</v>
      </c>
      <c r="E50" s="15">
        <v>8843912.4000000004</v>
      </c>
      <c r="F50" s="7">
        <f t="shared" si="0"/>
        <v>11316687.6</v>
      </c>
      <c r="G50" s="7">
        <f t="shared" si="1"/>
        <v>11502282.6</v>
      </c>
      <c r="H50" s="20">
        <f t="shared" si="2"/>
        <v>204633.59999999963</v>
      </c>
      <c r="I50" s="20">
        <f t="shared" si="3"/>
        <v>43.867307520609508</v>
      </c>
      <c r="J50" s="20">
        <f t="shared" si="4"/>
        <v>43.467156389683673</v>
      </c>
      <c r="K50" s="20">
        <f t="shared" si="5"/>
        <v>97.738491907981683</v>
      </c>
    </row>
    <row r="51" spans="1:11" ht="38.25" x14ac:dyDescent="0.2">
      <c r="A51" s="13" t="s">
        <v>48</v>
      </c>
      <c r="B51" s="14">
        <v>330418253</v>
      </c>
      <c r="C51" s="14">
        <v>1653730307.6300001</v>
      </c>
      <c r="D51" s="14">
        <v>370888618</v>
      </c>
      <c r="E51" s="14">
        <v>109295759.34</v>
      </c>
      <c r="F51" s="14">
        <f t="shared" si="0"/>
        <v>221122493.66</v>
      </c>
      <c r="G51" s="14">
        <f t="shared" si="1"/>
        <v>1544434548.2900002</v>
      </c>
      <c r="H51" s="18">
        <f t="shared" si="2"/>
        <v>261592858.66</v>
      </c>
      <c r="I51" s="18">
        <f t="shared" si="3"/>
        <v>33.078002909240006</v>
      </c>
      <c r="J51" s="18">
        <f t="shared" si="4"/>
        <v>6.6090437380103619</v>
      </c>
      <c r="K51" s="18">
        <f t="shared" si="5"/>
        <v>29.468620506440026</v>
      </c>
    </row>
    <row r="52" spans="1:11" ht="38.25" x14ac:dyDescent="0.2">
      <c r="A52" s="4" t="s">
        <v>49</v>
      </c>
      <c r="B52" s="14">
        <v>41990155</v>
      </c>
      <c r="C52" s="14">
        <v>146960619</v>
      </c>
      <c r="D52" s="14">
        <v>11288900</v>
      </c>
      <c r="E52" s="14">
        <v>5505003.7800000003</v>
      </c>
      <c r="F52" s="5">
        <f t="shared" si="0"/>
        <v>36485151.219999999</v>
      </c>
      <c r="G52" s="5">
        <f t="shared" si="1"/>
        <v>141455615.22</v>
      </c>
      <c r="H52" s="17">
        <f t="shared" si="2"/>
        <v>5783896.2199999997</v>
      </c>
      <c r="I52" s="17">
        <f t="shared" si="3"/>
        <v>13.110224956302257</v>
      </c>
      <c r="J52" s="17">
        <f t="shared" si="4"/>
        <v>3.7459040506627157</v>
      </c>
      <c r="K52" s="17">
        <f t="shared" si="5"/>
        <v>48.764749266979067</v>
      </c>
    </row>
    <row r="53" spans="1:11" ht="63.75" x14ac:dyDescent="0.2">
      <c r="A53" s="6" t="s">
        <v>2</v>
      </c>
      <c r="B53" s="15">
        <v>41990155</v>
      </c>
      <c r="C53" s="15">
        <v>146960619</v>
      </c>
      <c r="D53" s="15">
        <v>11288900</v>
      </c>
      <c r="E53" s="15">
        <v>5505003.7800000003</v>
      </c>
      <c r="F53" s="7">
        <f t="shared" si="0"/>
        <v>36485151.219999999</v>
      </c>
      <c r="G53" s="7">
        <f t="shared" si="1"/>
        <v>141455615.22</v>
      </c>
      <c r="H53" s="20">
        <f t="shared" si="2"/>
        <v>5783896.2199999997</v>
      </c>
      <c r="I53" s="20">
        <f t="shared" si="3"/>
        <v>13.110224956302257</v>
      </c>
      <c r="J53" s="20">
        <f t="shared" si="4"/>
        <v>3.7459040506627157</v>
      </c>
      <c r="K53" s="20">
        <f t="shared" si="5"/>
        <v>48.764749266979067</v>
      </c>
    </row>
    <row r="54" spans="1:11" ht="38.25" x14ac:dyDescent="0.2">
      <c r="A54" s="4" t="s">
        <v>50</v>
      </c>
      <c r="B54" s="14">
        <v>150385000</v>
      </c>
      <c r="C54" s="14">
        <v>1376930366.1300001</v>
      </c>
      <c r="D54" s="14">
        <v>299474670</v>
      </c>
      <c r="E54" s="14">
        <v>55782832.299999997</v>
      </c>
      <c r="F54" s="5">
        <f t="shared" si="0"/>
        <v>94602167.700000003</v>
      </c>
      <c r="G54" s="5">
        <f t="shared" si="1"/>
        <v>1321147533.8300002</v>
      </c>
      <c r="H54" s="17">
        <f t="shared" si="2"/>
        <v>243691837.69999999</v>
      </c>
      <c r="I54" s="17">
        <f t="shared" si="3"/>
        <v>37.093348605246533</v>
      </c>
      <c r="J54" s="17">
        <f t="shared" si="4"/>
        <v>4.0512457036431844</v>
      </c>
      <c r="K54" s="17">
        <f t="shared" si="5"/>
        <v>18.62689498914883</v>
      </c>
    </row>
    <row r="55" spans="1:11" ht="63.75" x14ac:dyDescent="0.2">
      <c r="A55" s="6" t="s">
        <v>5</v>
      </c>
      <c r="B55" s="15">
        <v>150385000</v>
      </c>
      <c r="C55" s="7">
        <v>742938779</v>
      </c>
      <c r="D55" s="15">
        <v>29474570</v>
      </c>
      <c r="E55" s="15">
        <v>25043510</v>
      </c>
      <c r="F55" s="7">
        <f t="shared" si="0"/>
        <v>125341490</v>
      </c>
      <c r="G55" s="7">
        <f t="shared" si="1"/>
        <v>717895269</v>
      </c>
      <c r="H55" s="20">
        <f t="shared" si="2"/>
        <v>4431060</v>
      </c>
      <c r="I55" s="20">
        <f t="shared" si="3"/>
        <v>16.652930810918644</v>
      </c>
      <c r="J55" s="20">
        <f t="shared" si="4"/>
        <v>3.370871289517114</v>
      </c>
      <c r="K55" s="20">
        <f t="shared" si="5"/>
        <v>84.966498238990425</v>
      </c>
    </row>
    <row r="56" spans="1:11" ht="51" x14ac:dyDescent="0.2">
      <c r="A56" s="6" t="s">
        <v>11</v>
      </c>
      <c r="B56" s="7">
        <v>0</v>
      </c>
      <c r="C56" s="7">
        <v>633991587.13</v>
      </c>
      <c r="D56" s="15">
        <v>270000100</v>
      </c>
      <c r="E56" s="15">
        <v>30739322.300000001</v>
      </c>
      <c r="F56" s="7">
        <f t="shared" si="0"/>
        <v>-30739322.300000001</v>
      </c>
      <c r="G56" s="7">
        <f t="shared" si="1"/>
        <v>603252264.83000004</v>
      </c>
      <c r="H56" s="20">
        <f t="shared" si="2"/>
        <v>239260777.69999999</v>
      </c>
      <c r="I56" s="20"/>
      <c r="J56" s="20">
        <f t="shared" si="4"/>
        <v>4.8485378866229185</v>
      </c>
      <c r="K56" s="20">
        <f t="shared" si="5"/>
        <v>11.384929968544457</v>
      </c>
    </row>
    <row r="57" spans="1:11" ht="63.75" x14ac:dyDescent="0.2">
      <c r="A57" s="4" t="s">
        <v>51</v>
      </c>
      <c r="B57" s="14">
        <v>24199398</v>
      </c>
      <c r="C57" s="14">
        <v>13123204.5</v>
      </c>
      <c r="D57" s="14"/>
      <c r="E57" s="14">
        <v>0</v>
      </c>
      <c r="F57" s="5">
        <f t="shared" si="0"/>
        <v>24199398</v>
      </c>
      <c r="G57" s="5">
        <f t="shared" si="1"/>
        <v>13123204.5</v>
      </c>
      <c r="H57" s="17">
        <f t="shared" si="2"/>
        <v>0</v>
      </c>
      <c r="I57" s="17">
        <f t="shared" si="3"/>
        <v>0</v>
      </c>
      <c r="J57" s="17">
        <f t="shared" si="4"/>
        <v>0</v>
      </c>
      <c r="K57" s="17"/>
    </row>
    <row r="58" spans="1:11" ht="51" x14ac:dyDescent="0.2">
      <c r="A58" s="6" t="s">
        <v>1</v>
      </c>
      <c r="B58" s="7">
        <v>2859898</v>
      </c>
      <c r="C58" s="7">
        <v>1554304.5</v>
      </c>
      <c r="D58" s="15"/>
      <c r="E58" s="7"/>
      <c r="F58" s="7">
        <f t="shared" si="0"/>
        <v>2859898</v>
      </c>
      <c r="G58" s="7">
        <f t="shared" si="1"/>
        <v>1554304.5</v>
      </c>
      <c r="H58" s="20">
        <f t="shared" si="2"/>
        <v>0</v>
      </c>
      <c r="I58" s="20">
        <f t="shared" si="3"/>
        <v>0</v>
      </c>
      <c r="J58" s="20">
        <f t="shared" si="4"/>
        <v>0</v>
      </c>
      <c r="K58" s="20"/>
    </row>
    <row r="59" spans="1:11" ht="51" x14ac:dyDescent="0.2">
      <c r="A59" s="6" t="s">
        <v>11</v>
      </c>
      <c r="B59" s="7">
        <v>21339500</v>
      </c>
      <c r="C59" s="7">
        <v>11568900</v>
      </c>
      <c r="D59" s="15"/>
      <c r="E59" s="7"/>
      <c r="F59" s="7">
        <f t="shared" si="0"/>
        <v>21339500</v>
      </c>
      <c r="G59" s="7">
        <f t="shared" si="1"/>
        <v>11568900</v>
      </c>
      <c r="H59" s="20">
        <f t="shared" si="2"/>
        <v>0</v>
      </c>
      <c r="I59" s="20">
        <f t="shared" si="3"/>
        <v>0</v>
      </c>
      <c r="J59" s="20">
        <f t="shared" si="4"/>
        <v>0</v>
      </c>
      <c r="K59" s="20"/>
    </row>
    <row r="60" spans="1:11" ht="38.25" x14ac:dyDescent="0.2">
      <c r="A60" s="4" t="s">
        <v>8</v>
      </c>
      <c r="B60" s="5">
        <v>113843700</v>
      </c>
      <c r="C60" s="14">
        <v>116716118</v>
      </c>
      <c r="D60" s="14">
        <v>60125048</v>
      </c>
      <c r="E60" s="14">
        <v>48007923.259999998</v>
      </c>
      <c r="F60" s="5">
        <f t="shared" si="0"/>
        <v>65835776.740000002</v>
      </c>
      <c r="G60" s="5">
        <f t="shared" si="1"/>
        <v>68708194.74000001</v>
      </c>
      <c r="H60" s="17">
        <f t="shared" si="2"/>
        <v>12117124.740000002</v>
      </c>
      <c r="I60" s="17">
        <f t="shared" si="3"/>
        <v>42.170030717553978</v>
      </c>
      <c r="J60" s="17">
        <f t="shared" si="4"/>
        <v>41.132213855844654</v>
      </c>
      <c r="K60" s="17">
        <f t="shared" si="5"/>
        <v>79.846794068255875</v>
      </c>
    </row>
    <row r="61" spans="1:11" ht="63.75" x14ac:dyDescent="0.2">
      <c r="A61" s="6" t="s">
        <v>2</v>
      </c>
      <c r="B61" s="7">
        <v>113843700</v>
      </c>
      <c r="C61" s="15">
        <v>116716118</v>
      </c>
      <c r="D61" s="15">
        <v>60125048</v>
      </c>
      <c r="E61" s="15">
        <v>48007923.259999998</v>
      </c>
      <c r="F61" s="7">
        <f t="shared" si="0"/>
        <v>65835776.740000002</v>
      </c>
      <c r="G61" s="7">
        <f t="shared" si="1"/>
        <v>68708194.74000001</v>
      </c>
      <c r="H61" s="20">
        <f t="shared" si="2"/>
        <v>12117124.740000002</v>
      </c>
      <c r="I61" s="20">
        <f t="shared" si="3"/>
        <v>42.170030717553978</v>
      </c>
      <c r="J61" s="20">
        <f t="shared" si="4"/>
        <v>41.132213855844654</v>
      </c>
      <c r="K61" s="20">
        <f t="shared" si="5"/>
        <v>79.846794068255875</v>
      </c>
    </row>
    <row r="62" spans="1:11" ht="76.5" x14ac:dyDescent="0.2">
      <c r="A62" s="13" t="s">
        <v>52</v>
      </c>
      <c r="B62" s="14">
        <v>594154133</v>
      </c>
      <c r="C62" s="14">
        <v>941269559.30999994</v>
      </c>
      <c r="D62" s="14">
        <f>'[1]Бюджет (2)'!$E$252</f>
        <v>287793458</v>
      </c>
      <c r="E62" s="14">
        <v>231842772.80000001</v>
      </c>
      <c r="F62" s="14">
        <f t="shared" si="0"/>
        <v>362311360.19999999</v>
      </c>
      <c r="G62" s="14">
        <f t="shared" si="1"/>
        <v>709426786.50999999</v>
      </c>
      <c r="H62" s="18">
        <f t="shared" si="2"/>
        <v>55950685.199999988</v>
      </c>
      <c r="I62" s="18">
        <f t="shared" si="3"/>
        <v>39.020644631281229</v>
      </c>
      <c r="J62" s="18">
        <f t="shared" si="4"/>
        <v>24.630858451425215</v>
      </c>
      <c r="K62" s="18">
        <f t="shared" si="5"/>
        <v>80.558736258695646</v>
      </c>
    </row>
    <row r="63" spans="1:11" ht="38.25" x14ac:dyDescent="0.2">
      <c r="A63" s="4" t="s">
        <v>12</v>
      </c>
      <c r="B63" s="5">
        <v>6521700</v>
      </c>
      <c r="C63" s="5">
        <v>176468889</v>
      </c>
      <c r="D63" s="14">
        <v>54310311</v>
      </c>
      <c r="E63" s="5">
        <v>32047116.309999999</v>
      </c>
      <c r="F63" s="5">
        <f t="shared" si="0"/>
        <v>-25525416.309999999</v>
      </c>
      <c r="G63" s="5">
        <f t="shared" si="1"/>
        <v>144421772.69</v>
      </c>
      <c r="H63" s="17">
        <f t="shared" si="2"/>
        <v>22263194.690000001</v>
      </c>
      <c r="I63" s="17">
        <f t="shared" si="3"/>
        <v>491.39206510572393</v>
      </c>
      <c r="J63" s="17">
        <f t="shared" si="4"/>
        <v>18.160207440304106</v>
      </c>
      <c r="K63" s="17">
        <f t="shared" si="5"/>
        <v>59.007425514466306</v>
      </c>
    </row>
    <row r="64" spans="1:11" ht="63.75" x14ac:dyDescent="0.2">
      <c r="A64" s="6" t="s">
        <v>2</v>
      </c>
      <c r="B64" s="7">
        <v>0</v>
      </c>
      <c r="C64" s="15">
        <v>144584019</v>
      </c>
      <c r="D64" s="15">
        <v>26598375</v>
      </c>
      <c r="E64" s="15">
        <v>20045277.619999997</v>
      </c>
      <c r="F64" s="7">
        <f t="shared" si="0"/>
        <v>-20045277.619999997</v>
      </c>
      <c r="G64" s="7">
        <f t="shared" si="1"/>
        <v>124538741.38</v>
      </c>
      <c r="H64" s="20">
        <f t="shared" si="2"/>
        <v>6553097.3800000027</v>
      </c>
      <c r="I64" s="20"/>
      <c r="J64" s="20">
        <f t="shared" si="4"/>
        <v>13.864103210466155</v>
      </c>
      <c r="K64" s="20">
        <f t="shared" si="5"/>
        <v>75.362790471222382</v>
      </c>
    </row>
    <row r="65" spans="1:11" ht="51" x14ac:dyDescent="0.2">
      <c r="A65" s="6" t="s">
        <v>11</v>
      </c>
      <c r="B65" s="15">
        <v>6521700</v>
      </c>
      <c r="C65" s="7">
        <v>31884870</v>
      </c>
      <c r="D65" s="15">
        <v>27711936</v>
      </c>
      <c r="E65" s="7">
        <v>12001838.689999999</v>
      </c>
      <c r="F65" s="7">
        <f t="shared" si="0"/>
        <v>-5480138.6899999995</v>
      </c>
      <c r="G65" s="7">
        <f t="shared" si="1"/>
        <v>19883031.310000002</v>
      </c>
      <c r="H65" s="20">
        <f t="shared" si="2"/>
        <v>15710097.310000001</v>
      </c>
      <c r="I65" s="20">
        <f t="shared" si="3"/>
        <v>184.02929742245121</v>
      </c>
      <c r="J65" s="20">
        <f t="shared" si="4"/>
        <v>37.641171784611323</v>
      </c>
      <c r="K65" s="20">
        <f t="shared" si="5"/>
        <v>43.309275432795459</v>
      </c>
    </row>
    <row r="66" spans="1:11" ht="51" x14ac:dyDescent="0.2">
      <c r="A66" s="4" t="s">
        <v>13</v>
      </c>
      <c r="B66" s="5">
        <v>26847400</v>
      </c>
      <c r="C66" s="5">
        <v>36369503</v>
      </c>
      <c r="D66" s="14">
        <v>15996426</v>
      </c>
      <c r="E66" s="5">
        <v>8422267.8300000001</v>
      </c>
      <c r="F66" s="5">
        <f t="shared" si="0"/>
        <v>18425132.170000002</v>
      </c>
      <c r="G66" s="5">
        <f t="shared" si="1"/>
        <v>27947235.170000002</v>
      </c>
      <c r="H66" s="17">
        <f t="shared" si="2"/>
        <v>7574158.1699999999</v>
      </c>
      <c r="I66" s="17">
        <f t="shared" si="3"/>
        <v>31.370888167941775</v>
      </c>
      <c r="J66" s="17">
        <f t="shared" si="4"/>
        <v>23.157500475054608</v>
      </c>
      <c r="K66" s="17">
        <f t="shared" si="5"/>
        <v>52.650934840069894</v>
      </c>
    </row>
    <row r="67" spans="1:11" ht="63.75" x14ac:dyDescent="0.2">
      <c r="A67" s="6" t="s">
        <v>5</v>
      </c>
      <c r="B67" s="7"/>
      <c r="C67" s="7">
        <v>1593038</v>
      </c>
      <c r="D67" s="15">
        <v>664711</v>
      </c>
      <c r="E67" s="7">
        <v>661360.59</v>
      </c>
      <c r="F67" s="7">
        <f t="shared" si="0"/>
        <v>-661360.59</v>
      </c>
      <c r="G67" s="7">
        <f t="shared" si="1"/>
        <v>931677.41</v>
      </c>
      <c r="H67" s="20">
        <f t="shared" si="2"/>
        <v>3350.4100000000326</v>
      </c>
      <c r="I67" s="20"/>
      <c r="J67" s="20">
        <f t="shared" si="4"/>
        <v>41.515681986242633</v>
      </c>
      <c r="K67" s="20">
        <f t="shared" si="5"/>
        <v>99.495959898361846</v>
      </c>
    </row>
    <row r="68" spans="1:11" ht="51" x14ac:dyDescent="0.2">
      <c r="A68" s="6" t="s">
        <v>11</v>
      </c>
      <c r="B68" s="7">
        <v>12105700</v>
      </c>
      <c r="C68" s="7">
        <v>34776465</v>
      </c>
      <c r="D68" s="15">
        <v>15331715</v>
      </c>
      <c r="E68" s="7">
        <v>7760907.2400000002</v>
      </c>
      <c r="F68" s="7">
        <f t="shared" si="0"/>
        <v>4344792.76</v>
      </c>
      <c r="G68" s="7">
        <f t="shared" si="1"/>
        <v>27015557.759999998</v>
      </c>
      <c r="H68" s="20">
        <f t="shared" si="2"/>
        <v>7570807.7599999998</v>
      </c>
      <c r="I68" s="20">
        <f t="shared" si="3"/>
        <v>64.109528899609273</v>
      </c>
      <c r="J68" s="20">
        <f t="shared" si="4"/>
        <v>22.316550115142526</v>
      </c>
      <c r="K68" s="20">
        <f t="shared" si="5"/>
        <v>50.619955040907037</v>
      </c>
    </row>
    <row r="69" spans="1:11" ht="38.25" x14ac:dyDescent="0.2">
      <c r="A69" s="4" t="s">
        <v>14</v>
      </c>
      <c r="B69" s="5">
        <v>4883700</v>
      </c>
      <c r="C69" s="5">
        <v>13878458</v>
      </c>
      <c r="D69" s="14">
        <v>5903171</v>
      </c>
      <c r="E69" s="5">
        <v>5852047.46</v>
      </c>
      <c r="F69" s="5">
        <f t="shared" si="0"/>
        <v>-968347.46</v>
      </c>
      <c r="G69" s="5">
        <f t="shared" si="1"/>
        <v>8026410.54</v>
      </c>
      <c r="H69" s="17">
        <f t="shared" si="2"/>
        <v>51123.540000000037</v>
      </c>
      <c r="I69" s="17">
        <f t="shared" si="3"/>
        <v>119.82815201588959</v>
      </c>
      <c r="J69" s="17">
        <f t="shared" si="4"/>
        <v>42.166409697676791</v>
      </c>
      <c r="K69" s="17">
        <f t="shared" si="5"/>
        <v>99.133964779268638</v>
      </c>
    </row>
    <row r="70" spans="1:11" ht="25.5" x14ac:dyDescent="0.2">
      <c r="A70" s="6" t="s">
        <v>15</v>
      </c>
      <c r="B70" s="7">
        <v>285000</v>
      </c>
      <c r="C70" s="7">
        <v>285000</v>
      </c>
      <c r="D70" s="15">
        <v>100000</v>
      </c>
      <c r="E70" s="7">
        <v>99416.46</v>
      </c>
      <c r="F70" s="7">
        <f t="shared" si="0"/>
        <v>185583.53999999998</v>
      </c>
      <c r="G70" s="7">
        <f t="shared" si="1"/>
        <v>185583.53999999998</v>
      </c>
      <c r="H70" s="20">
        <f t="shared" si="2"/>
        <v>583.5399999999936</v>
      </c>
      <c r="I70" s="20">
        <f t="shared" si="3"/>
        <v>34.882968421052638</v>
      </c>
      <c r="J70" s="20">
        <f t="shared" si="4"/>
        <v>34.882968421052638</v>
      </c>
      <c r="K70" s="20">
        <f t="shared" si="5"/>
        <v>99.416460000000001</v>
      </c>
    </row>
    <row r="71" spans="1:11" ht="63.75" x14ac:dyDescent="0.2">
      <c r="A71" s="6" t="s">
        <v>5</v>
      </c>
      <c r="B71" s="7"/>
      <c r="C71" s="7">
        <v>575109</v>
      </c>
      <c r="D71" s="15"/>
      <c r="E71" s="7"/>
      <c r="F71" s="7">
        <f t="shared" ref="F71:F133" si="6">B71-E71</f>
        <v>0</v>
      </c>
      <c r="G71" s="7">
        <f t="shared" ref="G71:G133" si="7">C71-E71</f>
        <v>575109</v>
      </c>
      <c r="H71" s="20">
        <f t="shared" ref="H71:H133" si="8">D71-E71</f>
        <v>0</v>
      </c>
      <c r="I71" s="20"/>
      <c r="J71" s="20">
        <f t="shared" ref="J71:J133" si="9">E71/C71*100</f>
        <v>0</v>
      </c>
      <c r="K71" s="20"/>
    </row>
    <row r="72" spans="1:11" ht="51" x14ac:dyDescent="0.2">
      <c r="A72" s="6" t="s">
        <v>1</v>
      </c>
      <c r="B72" s="7">
        <v>2755000</v>
      </c>
      <c r="C72" s="7">
        <v>11174649</v>
      </c>
      <c r="D72" s="15">
        <v>5405171</v>
      </c>
      <c r="E72" s="7">
        <v>5363931</v>
      </c>
      <c r="F72" s="7">
        <f t="shared" si="6"/>
        <v>-2608931</v>
      </c>
      <c r="G72" s="7">
        <f t="shared" si="7"/>
        <v>5810718</v>
      </c>
      <c r="H72" s="20">
        <f t="shared" si="8"/>
        <v>41240</v>
      </c>
      <c r="I72" s="20">
        <f t="shared" ref="I72:I133" si="10">E72/B72*100</f>
        <v>194.69803992740472</v>
      </c>
      <c r="J72" s="20">
        <f t="shared" si="9"/>
        <v>48.000890229303842</v>
      </c>
      <c r="K72" s="20">
        <f t="shared" ref="K72:K133" si="11">E72/D72*100</f>
        <v>99.237026913672111</v>
      </c>
    </row>
    <row r="73" spans="1:11" ht="38.25" x14ac:dyDescent="0.2">
      <c r="A73" s="6" t="s">
        <v>6</v>
      </c>
      <c r="B73" s="7">
        <v>200000</v>
      </c>
      <c r="C73" s="7">
        <v>200000</v>
      </c>
      <c r="D73" s="15"/>
      <c r="E73" s="7"/>
      <c r="F73" s="7">
        <f t="shared" si="6"/>
        <v>200000</v>
      </c>
      <c r="G73" s="7">
        <f t="shared" si="7"/>
        <v>200000</v>
      </c>
      <c r="H73" s="20">
        <f t="shared" si="8"/>
        <v>0</v>
      </c>
      <c r="I73" s="20">
        <f t="shared" si="10"/>
        <v>0</v>
      </c>
      <c r="J73" s="20">
        <f t="shared" si="9"/>
        <v>0</v>
      </c>
      <c r="K73" s="20"/>
    </row>
    <row r="74" spans="1:11" ht="38.25" x14ac:dyDescent="0.2">
      <c r="A74" s="6" t="s">
        <v>7</v>
      </c>
      <c r="B74" s="7">
        <v>795000</v>
      </c>
      <c r="C74" s="7">
        <v>795000</v>
      </c>
      <c r="D74" s="15">
        <v>398000</v>
      </c>
      <c r="E74" s="7">
        <v>388700</v>
      </c>
      <c r="F74" s="7">
        <f t="shared" si="6"/>
        <v>406300</v>
      </c>
      <c r="G74" s="7">
        <f t="shared" si="7"/>
        <v>406300</v>
      </c>
      <c r="H74" s="20">
        <f t="shared" si="8"/>
        <v>9300</v>
      </c>
      <c r="I74" s="20">
        <f t="shared" si="10"/>
        <v>48.893081761006293</v>
      </c>
      <c r="J74" s="20">
        <f t="shared" si="9"/>
        <v>48.893081761006293</v>
      </c>
      <c r="K74" s="20">
        <f t="shared" si="11"/>
        <v>97.663316582914575</v>
      </c>
    </row>
    <row r="75" spans="1:11" ht="51" x14ac:dyDescent="0.2">
      <c r="A75" s="6" t="s">
        <v>11</v>
      </c>
      <c r="B75" s="7">
        <v>848700</v>
      </c>
      <c r="C75" s="7">
        <v>848700</v>
      </c>
      <c r="D75" s="15"/>
      <c r="E75" s="7"/>
      <c r="F75" s="7">
        <f t="shared" si="6"/>
        <v>848700</v>
      </c>
      <c r="G75" s="7">
        <f t="shared" si="7"/>
        <v>848700</v>
      </c>
      <c r="H75" s="20">
        <f t="shared" si="8"/>
        <v>0</v>
      </c>
      <c r="I75" s="20">
        <f t="shared" si="10"/>
        <v>0</v>
      </c>
      <c r="J75" s="20">
        <f t="shared" si="9"/>
        <v>0</v>
      </c>
      <c r="K75" s="20"/>
    </row>
    <row r="76" spans="1:11" ht="25.5" x14ac:dyDescent="0.2">
      <c r="A76" s="4" t="s">
        <v>30</v>
      </c>
      <c r="B76" s="5">
        <v>259688783</v>
      </c>
      <c r="C76" s="5">
        <v>355958951.31</v>
      </c>
      <c r="D76" s="14">
        <v>86067232</v>
      </c>
      <c r="E76" s="5">
        <v>76240785.480000004</v>
      </c>
      <c r="F76" s="5">
        <f t="shared" si="6"/>
        <v>183447997.51999998</v>
      </c>
      <c r="G76" s="5">
        <f t="shared" si="7"/>
        <v>279718165.82999998</v>
      </c>
      <c r="H76" s="17">
        <f t="shared" si="8"/>
        <v>9826446.5199999958</v>
      </c>
      <c r="I76" s="17">
        <f t="shared" si="10"/>
        <v>29.358520841464301</v>
      </c>
      <c r="J76" s="17">
        <f t="shared" si="9"/>
        <v>21.418420635137476</v>
      </c>
      <c r="K76" s="17">
        <f t="shared" si="11"/>
        <v>88.582824971064483</v>
      </c>
    </row>
    <row r="77" spans="1:11" ht="63.75" x14ac:dyDescent="0.2">
      <c r="A77" s="6" t="s">
        <v>2</v>
      </c>
      <c r="B77" s="7">
        <v>0</v>
      </c>
      <c r="C77" s="7">
        <v>1884195</v>
      </c>
      <c r="D77" s="15">
        <v>1800550</v>
      </c>
      <c r="E77" s="7">
        <v>1745315</v>
      </c>
      <c r="F77" s="7">
        <f t="shared" si="6"/>
        <v>-1745315</v>
      </c>
      <c r="G77" s="7">
        <f t="shared" si="7"/>
        <v>138880</v>
      </c>
      <c r="H77" s="20">
        <f t="shared" si="8"/>
        <v>55235</v>
      </c>
      <c r="I77" s="20"/>
      <c r="J77" s="20">
        <f t="shared" si="9"/>
        <v>92.629213006084825</v>
      </c>
      <c r="K77" s="20">
        <f t="shared" si="11"/>
        <v>96.932326233650841</v>
      </c>
    </row>
    <row r="78" spans="1:11" ht="51" x14ac:dyDescent="0.2">
      <c r="A78" s="6" t="s">
        <v>11</v>
      </c>
      <c r="B78" s="7">
        <v>259688783</v>
      </c>
      <c r="C78" s="7">
        <v>354074756.31</v>
      </c>
      <c r="D78" s="15">
        <v>84266682</v>
      </c>
      <c r="E78" s="7">
        <v>74495470.480000004</v>
      </c>
      <c r="F78" s="7">
        <f t="shared" si="6"/>
        <v>185193312.51999998</v>
      </c>
      <c r="G78" s="7">
        <f t="shared" si="7"/>
        <v>279579285.82999998</v>
      </c>
      <c r="H78" s="20">
        <f t="shared" si="8"/>
        <v>9771211.5199999958</v>
      </c>
      <c r="I78" s="20">
        <f t="shared" si="10"/>
        <v>28.686441370091831</v>
      </c>
      <c r="J78" s="20">
        <f t="shared" si="9"/>
        <v>21.039475182121606</v>
      </c>
      <c r="K78" s="20">
        <f t="shared" si="11"/>
        <v>88.404418818816197</v>
      </c>
    </row>
    <row r="79" spans="1:11" ht="38.25" x14ac:dyDescent="0.2">
      <c r="A79" s="4" t="s">
        <v>8</v>
      </c>
      <c r="B79" s="5">
        <v>240801650</v>
      </c>
      <c r="C79" s="5">
        <v>248443370</v>
      </c>
      <c r="D79" s="14">
        <v>121365718</v>
      </c>
      <c r="E79" s="5">
        <v>109243399.72</v>
      </c>
      <c r="F79" s="5">
        <f t="shared" si="6"/>
        <v>131558250.28</v>
      </c>
      <c r="G79" s="5">
        <f t="shared" si="7"/>
        <v>139199970.28</v>
      </c>
      <c r="H79" s="17">
        <f t="shared" si="8"/>
        <v>12122318.280000001</v>
      </c>
      <c r="I79" s="17">
        <f t="shared" si="10"/>
        <v>45.366549490005568</v>
      </c>
      <c r="J79" s="17">
        <f t="shared" si="9"/>
        <v>43.971147114934077</v>
      </c>
      <c r="K79" s="17">
        <f t="shared" si="11"/>
        <v>90.011744271969789</v>
      </c>
    </row>
    <row r="80" spans="1:11" ht="51" x14ac:dyDescent="0.2">
      <c r="A80" s="6" t="s">
        <v>11</v>
      </c>
      <c r="B80" s="7">
        <v>240801650</v>
      </c>
      <c r="C80" s="15">
        <v>248443370</v>
      </c>
      <c r="D80" s="15">
        <v>121365718</v>
      </c>
      <c r="E80" s="15">
        <v>109243399.72</v>
      </c>
      <c r="F80" s="7">
        <f t="shared" si="6"/>
        <v>131558250.28</v>
      </c>
      <c r="G80" s="7">
        <f t="shared" si="7"/>
        <v>139199970.28</v>
      </c>
      <c r="H80" s="20">
        <f t="shared" si="8"/>
        <v>12122318.280000001</v>
      </c>
      <c r="I80" s="20">
        <f t="shared" si="10"/>
        <v>45.366549490005568</v>
      </c>
      <c r="J80" s="20">
        <f t="shared" si="9"/>
        <v>43.971147114934077</v>
      </c>
      <c r="K80" s="20">
        <f t="shared" si="11"/>
        <v>90.011744271969789</v>
      </c>
    </row>
    <row r="81" spans="1:11" ht="127.5" x14ac:dyDescent="0.2">
      <c r="A81" s="4" t="s">
        <v>53</v>
      </c>
      <c r="B81" s="5">
        <v>45730300</v>
      </c>
      <c r="C81" s="5">
        <v>100469788</v>
      </c>
      <c r="D81" s="14"/>
      <c r="E81" s="5"/>
      <c r="F81" s="5">
        <f t="shared" si="6"/>
        <v>45730300</v>
      </c>
      <c r="G81" s="5">
        <f t="shared" si="7"/>
        <v>100469788</v>
      </c>
      <c r="H81" s="17">
        <f t="shared" si="8"/>
        <v>0</v>
      </c>
      <c r="I81" s="17">
        <f t="shared" si="10"/>
        <v>0</v>
      </c>
      <c r="J81" s="17">
        <f t="shared" si="9"/>
        <v>0</v>
      </c>
      <c r="K81" s="17"/>
    </row>
    <row r="82" spans="1:11" ht="51" x14ac:dyDescent="0.2">
      <c r="A82" s="6" t="s">
        <v>11</v>
      </c>
      <c r="B82" s="7">
        <v>45730300</v>
      </c>
      <c r="C82" s="15">
        <v>100469788</v>
      </c>
      <c r="D82" s="15"/>
      <c r="E82" s="15"/>
      <c r="F82" s="7">
        <f t="shared" si="6"/>
        <v>45730300</v>
      </c>
      <c r="G82" s="7">
        <f t="shared" si="7"/>
        <v>100469788</v>
      </c>
      <c r="H82" s="20">
        <f t="shared" si="8"/>
        <v>0</v>
      </c>
      <c r="I82" s="20">
        <f t="shared" si="10"/>
        <v>0</v>
      </c>
      <c r="J82" s="20">
        <f t="shared" si="9"/>
        <v>0</v>
      </c>
      <c r="K82" s="20"/>
    </row>
    <row r="83" spans="1:11" ht="38.25" x14ac:dyDescent="0.2">
      <c r="A83" s="4" t="s">
        <v>54</v>
      </c>
      <c r="B83" s="5">
        <v>9680600</v>
      </c>
      <c r="C83" s="5">
        <v>9680600</v>
      </c>
      <c r="D83" s="14">
        <v>4150600</v>
      </c>
      <c r="E83" s="5">
        <v>37156</v>
      </c>
      <c r="F83" s="5">
        <f t="shared" si="6"/>
        <v>9643444</v>
      </c>
      <c r="G83" s="5">
        <f t="shared" si="7"/>
        <v>9643444</v>
      </c>
      <c r="H83" s="17">
        <f t="shared" si="8"/>
        <v>4113444</v>
      </c>
      <c r="I83" s="17">
        <f t="shared" si="10"/>
        <v>0.38381918476127513</v>
      </c>
      <c r="J83" s="17">
        <f t="shared" si="9"/>
        <v>0.38381918476127513</v>
      </c>
      <c r="K83" s="17">
        <f t="shared" si="11"/>
        <v>0.89519587529513811</v>
      </c>
    </row>
    <row r="84" spans="1:11" ht="51" x14ac:dyDescent="0.2">
      <c r="A84" s="6" t="s">
        <v>11</v>
      </c>
      <c r="B84" s="7">
        <v>9680600</v>
      </c>
      <c r="C84" s="15">
        <v>9680600</v>
      </c>
      <c r="D84" s="15">
        <v>4150600</v>
      </c>
      <c r="E84" s="15">
        <v>37156</v>
      </c>
      <c r="F84" s="7">
        <f t="shared" si="6"/>
        <v>9643444</v>
      </c>
      <c r="G84" s="7">
        <f t="shared" si="7"/>
        <v>9643444</v>
      </c>
      <c r="H84" s="20">
        <f t="shared" si="8"/>
        <v>4113444</v>
      </c>
      <c r="I84" s="20">
        <f t="shared" si="10"/>
        <v>0.38381918476127513</v>
      </c>
      <c r="J84" s="20">
        <f t="shared" si="9"/>
        <v>0.38381918476127513</v>
      </c>
      <c r="K84" s="20">
        <f t="shared" si="11"/>
        <v>0.89519587529513811</v>
      </c>
    </row>
    <row r="85" spans="1:11" ht="89.25" x14ac:dyDescent="0.2">
      <c r="A85" s="13" t="s">
        <v>55</v>
      </c>
      <c r="B85" s="14">
        <v>3188800</v>
      </c>
      <c r="C85" s="14">
        <v>5047849</v>
      </c>
      <c r="D85" s="14">
        <v>898086</v>
      </c>
      <c r="E85" s="14">
        <v>618212.9</v>
      </c>
      <c r="F85" s="14">
        <f t="shared" si="6"/>
        <v>2570587.1</v>
      </c>
      <c r="G85" s="14">
        <f t="shared" si="7"/>
        <v>4429636.0999999996</v>
      </c>
      <c r="H85" s="18">
        <f t="shared" si="8"/>
        <v>279873.09999999998</v>
      </c>
      <c r="I85" s="18">
        <f t="shared" si="10"/>
        <v>19.387007651781236</v>
      </c>
      <c r="J85" s="18">
        <f t="shared" si="9"/>
        <v>12.247056122320616</v>
      </c>
      <c r="K85" s="18">
        <f t="shared" si="11"/>
        <v>68.836714969390471</v>
      </c>
    </row>
    <row r="86" spans="1:11" ht="25.5" x14ac:dyDescent="0.2">
      <c r="A86" s="4" t="s">
        <v>16</v>
      </c>
      <c r="B86" s="5">
        <v>3188800</v>
      </c>
      <c r="C86" s="5">
        <v>5047849</v>
      </c>
      <c r="D86" s="14">
        <v>898086</v>
      </c>
      <c r="E86" s="5">
        <v>618212.9</v>
      </c>
      <c r="F86" s="5">
        <f t="shared" si="6"/>
        <v>2570587.1</v>
      </c>
      <c r="G86" s="5">
        <f t="shared" si="7"/>
        <v>4429636.0999999996</v>
      </c>
      <c r="H86" s="17">
        <f t="shared" si="8"/>
        <v>279873.09999999998</v>
      </c>
      <c r="I86" s="17">
        <f t="shared" si="10"/>
        <v>19.387007651781236</v>
      </c>
      <c r="J86" s="17">
        <f t="shared" si="9"/>
        <v>12.247056122320616</v>
      </c>
      <c r="K86" s="17">
        <f t="shared" si="11"/>
        <v>68.836714969390471</v>
      </c>
    </row>
    <row r="87" spans="1:11" ht="25.5" x14ac:dyDescent="0.2">
      <c r="A87" s="6" t="s">
        <v>15</v>
      </c>
      <c r="B87" s="7">
        <v>137800</v>
      </c>
      <c r="C87" s="7">
        <v>137800</v>
      </c>
      <c r="D87" s="15">
        <v>64100</v>
      </c>
      <c r="E87" s="15">
        <v>63980</v>
      </c>
      <c r="F87" s="7">
        <f t="shared" si="6"/>
        <v>73820</v>
      </c>
      <c r="G87" s="7">
        <f t="shared" si="7"/>
        <v>73820</v>
      </c>
      <c r="H87" s="20">
        <f t="shared" si="8"/>
        <v>120</v>
      </c>
      <c r="I87" s="20">
        <f t="shared" si="10"/>
        <v>46.42960812772133</v>
      </c>
      <c r="J87" s="20">
        <f t="shared" si="9"/>
        <v>46.42960812772133</v>
      </c>
      <c r="K87" s="20">
        <f t="shared" si="11"/>
        <v>99.812792511700465</v>
      </c>
    </row>
    <row r="88" spans="1:11" ht="51" x14ac:dyDescent="0.2">
      <c r="A88" s="6" t="s">
        <v>1</v>
      </c>
      <c r="B88" s="7">
        <v>0</v>
      </c>
      <c r="C88" s="7">
        <v>1859049</v>
      </c>
      <c r="D88" s="15">
        <v>246354</v>
      </c>
      <c r="E88" s="15">
        <v>218854</v>
      </c>
      <c r="F88" s="7">
        <f t="shared" si="6"/>
        <v>-218854</v>
      </c>
      <c r="G88" s="7">
        <f t="shared" si="7"/>
        <v>1640195</v>
      </c>
      <c r="H88" s="20">
        <f t="shared" si="8"/>
        <v>27500</v>
      </c>
      <c r="I88" s="20"/>
      <c r="J88" s="20">
        <f t="shared" si="9"/>
        <v>11.772363181390055</v>
      </c>
      <c r="K88" s="20">
        <f t="shared" si="11"/>
        <v>88.83720175032677</v>
      </c>
    </row>
    <row r="89" spans="1:11" ht="51" x14ac:dyDescent="0.2">
      <c r="A89" s="6" t="s">
        <v>11</v>
      </c>
      <c r="B89" s="7">
        <v>3051000</v>
      </c>
      <c r="C89" s="7">
        <v>3051000</v>
      </c>
      <c r="D89" s="15">
        <v>587632</v>
      </c>
      <c r="E89" s="15">
        <v>335378.90000000002</v>
      </c>
      <c r="F89" s="7">
        <f t="shared" si="6"/>
        <v>2715621.1</v>
      </c>
      <c r="G89" s="7">
        <f t="shared" si="7"/>
        <v>2715621.1</v>
      </c>
      <c r="H89" s="20">
        <f t="shared" si="8"/>
        <v>252253.09999999998</v>
      </c>
      <c r="I89" s="20">
        <f t="shared" si="10"/>
        <v>10.992425434283842</v>
      </c>
      <c r="J89" s="20">
        <f t="shared" si="9"/>
        <v>10.992425434283842</v>
      </c>
      <c r="K89" s="20">
        <f t="shared" si="11"/>
        <v>57.07294701445803</v>
      </c>
    </row>
    <row r="90" spans="1:11" ht="76.5" x14ac:dyDescent="0.2">
      <c r="A90" s="13" t="s">
        <v>56</v>
      </c>
      <c r="B90" s="14">
        <v>12844468</v>
      </c>
      <c r="C90" s="14">
        <v>24997387</v>
      </c>
      <c r="D90" s="14">
        <v>10641895</v>
      </c>
      <c r="E90" s="14">
        <v>7003141.2699999996</v>
      </c>
      <c r="F90" s="14">
        <f t="shared" si="6"/>
        <v>5841326.7300000004</v>
      </c>
      <c r="G90" s="14">
        <f t="shared" si="7"/>
        <v>17994245.73</v>
      </c>
      <c r="H90" s="18">
        <f t="shared" si="8"/>
        <v>3638753.7300000004</v>
      </c>
      <c r="I90" s="18">
        <f t="shared" si="10"/>
        <v>54.5226261609278</v>
      </c>
      <c r="J90" s="18">
        <f t="shared" si="9"/>
        <v>28.015493259355466</v>
      </c>
      <c r="K90" s="18">
        <f t="shared" si="11"/>
        <v>65.807276523589081</v>
      </c>
    </row>
    <row r="91" spans="1:11" ht="76.5" x14ac:dyDescent="0.2">
      <c r="A91" s="4" t="s">
        <v>18</v>
      </c>
      <c r="B91" s="5">
        <v>259400</v>
      </c>
      <c r="C91" s="5">
        <v>259400</v>
      </c>
      <c r="D91" s="14">
        <v>205500</v>
      </c>
      <c r="E91" s="5">
        <v>83215</v>
      </c>
      <c r="F91" s="5">
        <f t="shared" si="6"/>
        <v>176185</v>
      </c>
      <c r="G91" s="5">
        <f t="shared" si="7"/>
        <v>176185</v>
      </c>
      <c r="H91" s="17">
        <f t="shared" si="8"/>
        <v>122285</v>
      </c>
      <c r="I91" s="17">
        <f t="shared" si="10"/>
        <v>32.079799537393988</v>
      </c>
      <c r="J91" s="17">
        <f t="shared" si="9"/>
        <v>32.079799537393988</v>
      </c>
      <c r="K91" s="17">
        <f t="shared" si="11"/>
        <v>40.493917274939172</v>
      </c>
    </row>
    <row r="92" spans="1:11" ht="25.5" x14ac:dyDescent="0.2">
      <c r="A92" s="6" t="s">
        <v>15</v>
      </c>
      <c r="B92" s="7">
        <v>259400</v>
      </c>
      <c r="C92" s="7">
        <v>259400</v>
      </c>
      <c r="D92" s="15">
        <v>205500</v>
      </c>
      <c r="E92" s="15">
        <v>83215</v>
      </c>
      <c r="F92" s="7">
        <f t="shared" si="6"/>
        <v>176185</v>
      </c>
      <c r="G92" s="7">
        <f t="shared" si="7"/>
        <v>176185</v>
      </c>
      <c r="H92" s="20">
        <f t="shared" si="8"/>
        <v>122285</v>
      </c>
      <c r="I92" s="20">
        <f t="shared" si="10"/>
        <v>32.079799537393988</v>
      </c>
      <c r="J92" s="20">
        <f t="shared" si="9"/>
        <v>32.079799537393988</v>
      </c>
      <c r="K92" s="20">
        <f t="shared" si="11"/>
        <v>40.493917274939172</v>
      </c>
    </row>
    <row r="93" spans="1:11" ht="51" x14ac:dyDescent="0.2">
      <c r="A93" s="4" t="s">
        <v>19</v>
      </c>
      <c r="B93" s="14">
        <v>12585068</v>
      </c>
      <c r="C93" s="14">
        <v>24737987</v>
      </c>
      <c r="D93" s="14">
        <v>10436395</v>
      </c>
      <c r="E93" s="14">
        <v>6919926.2699999996</v>
      </c>
      <c r="F93" s="5">
        <f t="shared" si="6"/>
        <v>5665141.7300000004</v>
      </c>
      <c r="G93" s="5">
        <f t="shared" si="7"/>
        <v>17818060.73</v>
      </c>
      <c r="H93" s="17">
        <f t="shared" si="8"/>
        <v>3516468.7300000004</v>
      </c>
      <c r="I93" s="17">
        <f t="shared" si="10"/>
        <v>54.985211601558291</v>
      </c>
      <c r="J93" s="17">
        <f t="shared" si="9"/>
        <v>27.972875359664467</v>
      </c>
      <c r="K93" s="17">
        <f t="shared" si="11"/>
        <v>66.305714473244819</v>
      </c>
    </row>
    <row r="94" spans="1:11" ht="25.5" x14ac:dyDescent="0.2">
      <c r="A94" s="6" t="s">
        <v>15</v>
      </c>
      <c r="B94" s="7">
        <v>151300</v>
      </c>
      <c r="C94" s="7">
        <v>151300</v>
      </c>
      <c r="D94" s="15">
        <v>82700</v>
      </c>
      <c r="E94" s="7">
        <v>31861.75</v>
      </c>
      <c r="F94" s="7">
        <f t="shared" si="6"/>
        <v>119438.25</v>
      </c>
      <c r="G94" s="7">
        <f t="shared" si="7"/>
        <v>119438.25</v>
      </c>
      <c r="H94" s="20">
        <f t="shared" si="8"/>
        <v>50838.25</v>
      </c>
      <c r="I94" s="20">
        <f t="shared" si="10"/>
        <v>21.058658294778585</v>
      </c>
      <c r="J94" s="20">
        <f t="shared" si="9"/>
        <v>21.058658294778585</v>
      </c>
      <c r="K94" s="20">
        <f t="shared" si="11"/>
        <v>38.526904474002414</v>
      </c>
    </row>
    <row r="95" spans="1:11" ht="63.75" x14ac:dyDescent="0.2">
      <c r="A95" s="6" t="s">
        <v>5</v>
      </c>
      <c r="B95" s="7">
        <v>137000</v>
      </c>
      <c r="C95" s="7">
        <v>137000</v>
      </c>
      <c r="D95" s="15">
        <v>50000</v>
      </c>
      <c r="E95" s="7">
        <v>47070</v>
      </c>
      <c r="F95" s="7">
        <f t="shared" si="6"/>
        <v>89930</v>
      </c>
      <c r="G95" s="7">
        <f t="shared" si="7"/>
        <v>89930</v>
      </c>
      <c r="H95" s="20">
        <f t="shared" si="8"/>
        <v>2930</v>
      </c>
      <c r="I95" s="20">
        <f t="shared" si="10"/>
        <v>34.357664233576642</v>
      </c>
      <c r="J95" s="20">
        <f t="shared" si="9"/>
        <v>34.357664233576642</v>
      </c>
      <c r="K95" s="20">
        <f t="shared" si="11"/>
        <v>94.14</v>
      </c>
    </row>
    <row r="96" spans="1:11" ht="51" x14ac:dyDescent="0.2">
      <c r="A96" s="6" t="s">
        <v>1</v>
      </c>
      <c r="B96" s="7">
        <v>9276000</v>
      </c>
      <c r="C96" s="7">
        <v>17811779</v>
      </c>
      <c r="D96" s="15">
        <v>7180184</v>
      </c>
      <c r="E96" s="7">
        <v>5615395</v>
      </c>
      <c r="F96" s="7">
        <f t="shared" si="6"/>
        <v>3660605</v>
      </c>
      <c r="G96" s="7">
        <f t="shared" si="7"/>
        <v>12196384</v>
      </c>
      <c r="H96" s="20">
        <f t="shared" si="8"/>
        <v>1564789</v>
      </c>
      <c r="I96" s="20">
        <f t="shared" si="10"/>
        <v>60.536815437688659</v>
      </c>
      <c r="J96" s="20">
        <f t="shared" si="9"/>
        <v>31.526300657559247</v>
      </c>
      <c r="K96" s="20">
        <f t="shared" si="11"/>
        <v>78.206839824717591</v>
      </c>
    </row>
    <row r="97" spans="1:11" ht="38.25" x14ac:dyDescent="0.2">
      <c r="A97" s="6" t="s">
        <v>6</v>
      </c>
      <c r="B97" s="7">
        <v>1150168</v>
      </c>
      <c r="C97" s="7">
        <v>3937019</v>
      </c>
      <c r="D97" s="15">
        <v>2231488</v>
      </c>
      <c r="E97" s="7">
        <v>422262.3</v>
      </c>
      <c r="F97" s="7">
        <f t="shared" si="6"/>
        <v>727905.7</v>
      </c>
      <c r="G97" s="7">
        <f t="shared" si="7"/>
        <v>3514756.7</v>
      </c>
      <c r="H97" s="20">
        <f t="shared" si="8"/>
        <v>1809225.7</v>
      </c>
      <c r="I97" s="20">
        <f t="shared" si="10"/>
        <v>36.713097564877479</v>
      </c>
      <c r="J97" s="20">
        <f t="shared" si="9"/>
        <v>10.725432109928859</v>
      </c>
      <c r="K97" s="20">
        <f t="shared" si="11"/>
        <v>18.922902565463044</v>
      </c>
    </row>
    <row r="98" spans="1:11" ht="38.25" x14ac:dyDescent="0.2">
      <c r="A98" s="6" t="s">
        <v>7</v>
      </c>
      <c r="B98" s="7">
        <v>1373200</v>
      </c>
      <c r="C98" s="7">
        <v>1373200</v>
      </c>
      <c r="D98" s="15">
        <v>655441</v>
      </c>
      <c r="E98" s="7">
        <v>611556.98</v>
      </c>
      <c r="F98" s="7">
        <f t="shared" si="6"/>
        <v>761643.02</v>
      </c>
      <c r="G98" s="7">
        <f t="shared" si="7"/>
        <v>761643.02</v>
      </c>
      <c r="H98" s="20">
        <f t="shared" si="8"/>
        <v>43884.020000000019</v>
      </c>
      <c r="I98" s="20">
        <f t="shared" si="10"/>
        <v>44.535171861345759</v>
      </c>
      <c r="J98" s="20">
        <f t="shared" si="9"/>
        <v>44.535171861345759</v>
      </c>
      <c r="K98" s="20">
        <f t="shared" si="11"/>
        <v>93.304657474890945</v>
      </c>
    </row>
    <row r="99" spans="1:11" ht="63.75" x14ac:dyDescent="0.2">
      <c r="A99" s="6" t="s">
        <v>2</v>
      </c>
      <c r="B99" s="7">
        <v>66500</v>
      </c>
      <c r="C99" s="7">
        <v>66500</v>
      </c>
      <c r="D99" s="15">
        <v>24000</v>
      </c>
      <c r="E99" s="7">
        <v>20000</v>
      </c>
      <c r="F99" s="7">
        <f t="shared" si="6"/>
        <v>46500</v>
      </c>
      <c r="G99" s="7">
        <f t="shared" si="7"/>
        <v>46500</v>
      </c>
      <c r="H99" s="20">
        <f t="shared" si="8"/>
        <v>4000</v>
      </c>
      <c r="I99" s="20">
        <f t="shared" si="10"/>
        <v>30.075187969924812</v>
      </c>
      <c r="J99" s="20">
        <f t="shared" si="9"/>
        <v>30.075187969924812</v>
      </c>
      <c r="K99" s="20">
        <f t="shared" si="11"/>
        <v>83.333333333333343</v>
      </c>
    </row>
    <row r="100" spans="1:11" ht="51" x14ac:dyDescent="0.2">
      <c r="A100" s="6" t="s">
        <v>11</v>
      </c>
      <c r="B100" s="7">
        <v>430900</v>
      </c>
      <c r="C100" s="7">
        <v>1261189</v>
      </c>
      <c r="D100" s="15">
        <v>212582</v>
      </c>
      <c r="E100" s="7">
        <v>171780.24</v>
      </c>
      <c r="F100" s="7">
        <f t="shared" si="6"/>
        <v>259119.76</v>
      </c>
      <c r="G100" s="7">
        <f t="shared" si="7"/>
        <v>1089408.76</v>
      </c>
      <c r="H100" s="20">
        <f t="shared" si="8"/>
        <v>40801.760000000009</v>
      </c>
      <c r="I100" s="20">
        <f t="shared" si="10"/>
        <v>39.865453701554884</v>
      </c>
      <c r="J100" s="20">
        <f t="shared" si="9"/>
        <v>13.620499385896959</v>
      </c>
      <c r="K100" s="20">
        <f t="shared" si="11"/>
        <v>80.806578167483593</v>
      </c>
    </row>
    <row r="101" spans="1:11" ht="38.25" x14ac:dyDescent="0.2">
      <c r="A101" s="13" t="s">
        <v>57</v>
      </c>
      <c r="B101" s="14">
        <v>429779500</v>
      </c>
      <c r="C101" s="14">
        <v>448793827</v>
      </c>
      <c r="D101" s="14">
        <v>202893823</v>
      </c>
      <c r="E101" s="14">
        <v>189078071.33000001</v>
      </c>
      <c r="F101" s="5">
        <f t="shared" si="6"/>
        <v>240701428.66999999</v>
      </c>
      <c r="G101" s="5">
        <f t="shared" si="7"/>
        <v>259715755.66999999</v>
      </c>
      <c r="H101" s="17">
        <f t="shared" si="8"/>
        <v>13815751.669999987</v>
      </c>
      <c r="I101" s="17">
        <f t="shared" si="10"/>
        <v>43.994204314072682</v>
      </c>
      <c r="J101" s="17">
        <f t="shared" si="9"/>
        <v>42.130274516899718</v>
      </c>
      <c r="K101" s="17">
        <f t="shared" si="11"/>
        <v>93.19064944130902</v>
      </c>
    </row>
    <row r="102" spans="1:11" ht="38.25" x14ac:dyDescent="0.2">
      <c r="A102" s="4" t="s">
        <v>20</v>
      </c>
      <c r="B102" s="5">
        <v>318598300</v>
      </c>
      <c r="C102" s="5">
        <v>337061027</v>
      </c>
      <c r="D102" s="14">
        <v>150952900</v>
      </c>
      <c r="E102" s="5">
        <v>141784019.81</v>
      </c>
      <c r="F102" s="5">
        <f t="shared" si="6"/>
        <v>176814280.19</v>
      </c>
      <c r="G102" s="5">
        <f t="shared" si="7"/>
        <v>195277007.19</v>
      </c>
      <c r="H102" s="17">
        <f t="shared" si="8"/>
        <v>9168880.1899999976</v>
      </c>
      <c r="I102" s="17">
        <f t="shared" si="10"/>
        <v>44.502440788290457</v>
      </c>
      <c r="J102" s="17">
        <f t="shared" si="9"/>
        <v>42.064791967182849</v>
      </c>
      <c r="K102" s="17">
        <f t="shared" si="11"/>
        <v>93.925999308393543</v>
      </c>
    </row>
    <row r="103" spans="1:11" ht="25.5" x14ac:dyDescent="0.2">
      <c r="A103" s="6" t="s">
        <v>15</v>
      </c>
      <c r="B103" s="7">
        <v>318598300</v>
      </c>
      <c r="C103" s="7">
        <v>337061027</v>
      </c>
      <c r="D103" s="15">
        <v>150952900</v>
      </c>
      <c r="E103" s="7">
        <v>141784019.81</v>
      </c>
      <c r="F103" s="7">
        <f t="shared" si="6"/>
        <v>176814280.19</v>
      </c>
      <c r="G103" s="7">
        <f t="shared" si="7"/>
        <v>195277007.19</v>
      </c>
      <c r="H103" s="20">
        <f t="shared" si="8"/>
        <v>9168880.1899999976</v>
      </c>
      <c r="I103" s="20">
        <f t="shared" si="10"/>
        <v>44.502440788290457</v>
      </c>
      <c r="J103" s="20">
        <f t="shared" si="9"/>
        <v>42.064791967182849</v>
      </c>
      <c r="K103" s="20">
        <f t="shared" si="11"/>
        <v>93.925999308393543</v>
      </c>
    </row>
    <row r="104" spans="1:11" ht="38.25" x14ac:dyDescent="0.2">
      <c r="A104" s="4" t="s">
        <v>21</v>
      </c>
      <c r="B104" s="5">
        <v>58366100</v>
      </c>
      <c r="C104" s="5">
        <v>58917700</v>
      </c>
      <c r="D104" s="14">
        <v>30486475</v>
      </c>
      <c r="E104" s="5">
        <v>27600705</v>
      </c>
      <c r="F104" s="5">
        <f t="shared" si="6"/>
        <v>30765395</v>
      </c>
      <c r="G104" s="5">
        <f t="shared" si="7"/>
        <v>31316995</v>
      </c>
      <c r="H104" s="17">
        <f t="shared" si="8"/>
        <v>2885770</v>
      </c>
      <c r="I104" s="17">
        <f t="shared" si="10"/>
        <v>47.288931417380979</v>
      </c>
      <c r="J104" s="17">
        <f t="shared" si="9"/>
        <v>46.84620241455454</v>
      </c>
      <c r="K104" s="17">
        <f t="shared" si="11"/>
        <v>90.534261504486821</v>
      </c>
    </row>
    <row r="105" spans="1:11" ht="25.5" x14ac:dyDescent="0.2">
      <c r="A105" s="6" t="s">
        <v>15</v>
      </c>
      <c r="B105" s="7">
        <v>58366100</v>
      </c>
      <c r="C105" s="7">
        <v>58917700</v>
      </c>
      <c r="D105" s="15">
        <v>30486475</v>
      </c>
      <c r="E105" s="7">
        <v>27600705</v>
      </c>
      <c r="F105" s="7">
        <f t="shared" si="6"/>
        <v>30765395</v>
      </c>
      <c r="G105" s="7">
        <f t="shared" si="7"/>
        <v>31316995</v>
      </c>
      <c r="H105" s="20">
        <f t="shared" si="8"/>
        <v>2885770</v>
      </c>
      <c r="I105" s="20">
        <f t="shared" si="10"/>
        <v>47.288931417380979</v>
      </c>
      <c r="J105" s="20">
        <f t="shared" si="9"/>
        <v>46.84620241455454</v>
      </c>
      <c r="K105" s="20">
        <f t="shared" si="11"/>
        <v>90.534261504486821</v>
      </c>
    </row>
    <row r="106" spans="1:11" ht="25.5" x14ac:dyDescent="0.2">
      <c r="A106" s="4" t="s">
        <v>22</v>
      </c>
      <c r="B106" s="5">
        <v>6991900</v>
      </c>
      <c r="C106" s="5">
        <v>6991900</v>
      </c>
      <c r="D106" s="14"/>
      <c r="E106" s="5"/>
      <c r="F106" s="5">
        <f t="shared" si="6"/>
        <v>6991900</v>
      </c>
      <c r="G106" s="5">
        <f t="shared" si="7"/>
        <v>6991900</v>
      </c>
      <c r="H106" s="17">
        <f t="shared" si="8"/>
        <v>0</v>
      </c>
      <c r="I106" s="17">
        <f t="shared" si="10"/>
        <v>0</v>
      </c>
      <c r="J106" s="17">
        <f t="shared" si="9"/>
        <v>0</v>
      </c>
      <c r="K106" s="17"/>
    </row>
    <row r="107" spans="1:11" ht="25.5" x14ac:dyDescent="0.2">
      <c r="A107" s="6" t="s">
        <v>15</v>
      </c>
      <c r="B107" s="7">
        <v>6991900</v>
      </c>
      <c r="C107" s="7">
        <v>6991900</v>
      </c>
      <c r="D107" s="15"/>
      <c r="E107" s="7"/>
      <c r="F107" s="7">
        <f t="shared" si="6"/>
        <v>6991900</v>
      </c>
      <c r="G107" s="7">
        <f t="shared" si="7"/>
        <v>6991900</v>
      </c>
      <c r="H107" s="20">
        <f t="shared" si="8"/>
        <v>0</v>
      </c>
      <c r="I107" s="20">
        <f t="shared" si="10"/>
        <v>0</v>
      </c>
      <c r="J107" s="20">
        <f t="shared" si="9"/>
        <v>0</v>
      </c>
      <c r="K107" s="20"/>
    </row>
    <row r="108" spans="1:11" ht="76.5" x14ac:dyDescent="0.2">
      <c r="A108" s="4" t="s">
        <v>23</v>
      </c>
      <c r="B108" s="5">
        <v>45823200</v>
      </c>
      <c r="C108" s="21">
        <v>45823200</v>
      </c>
      <c r="D108" s="14">
        <v>21454448</v>
      </c>
      <c r="E108" s="22">
        <v>19693346.52</v>
      </c>
      <c r="F108" s="5">
        <f t="shared" si="6"/>
        <v>26129853.48</v>
      </c>
      <c r="G108" s="5">
        <f t="shared" si="7"/>
        <v>26129853.48</v>
      </c>
      <c r="H108" s="17">
        <f t="shared" si="8"/>
        <v>1761101.4800000004</v>
      </c>
      <c r="I108" s="17">
        <f t="shared" si="10"/>
        <v>42.976803278688521</v>
      </c>
      <c r="J108" s="17">
        <f t="shared" si="9"/>
        <v>42.976803278688521</v>
      </c>
      <c r="K108" s="17">
        <f t="shared" si="11"/>
        <v>91.791438866196884</v>
      </c>
    </row>
    <row r="109" spans="1:11" ht="25.5" x14ac:dyDescent="0.2">
      <c r="A109" s="6" t="s">
        <v>15</v>
      </c>
      <c r="B109" s="7">
        <v>23100900</v>
      </c>
      <c r="C109" s="7">
        <v>23100900</v>
      </c>
      <c r="D109" s="15">
        <v>10765490</v>
      </c>
      <c r="E109" s="7">
        <v>10248273.98</v>
      </c>
      <c r="F109" s="7">
        <f t="shared" si="6"/>
        <v>12852626.02</v>
      </c>
      <c r="G109" s="7">
        <f t="shared" si="7"/>
        <v>12852626.02</v>
      </c>
      <c r="H109" s="20">
        <f t="shared" si="8"/>
        <v>517216.01999999955</v>
      </c>
      <c r="I109" s="20">
        <f t="shared" si="10"/>
        <v>44.36309399200897</v>
      </c>
      <c r="J109" s="20">
        <f t="shared" si="9"/>
        <v>44.36309399200897</v>
      </c>
      <c r="K109" s="20">
        <f t="shared" si="11"/>
        <v>95.195610975440971</v>
      </c>
    </row>
    <row r="110" spans="1:11" ht="63.75" x14ac:dyDescent="0.2">
      <c r="A110" s="6" t="s">
        <v>5</v>
      </c>
      <c r="B110" s="7">
        <v>22722300</v>
      </c>
      <c r="C110" s="7">
        <v>22722300</v>
      </c>
      <c r="D110" s="15">
        <v>10688958</v>
      </c>
      <c r="E110" s="7">
        <v>9445072.5399999991</v>
      </c>
      <c r="F110" s="7">
        <f t="shared" si="6"/>
        <v>13277227.460000001</v>
      </c>
      <c r="G110" s="7">
        <f t="shared" si="7"/>
        <v>13277227.460000001</v>
      </c>
      <c r="H110" s="20">
        <f t="shared" si="8"/>
        <v>1243885.4600000009</v>
      </c>
      <c r="I110" s="20">
        <f t="shared" si="10"/>
        <v>41.567414126210814</v>
      </c>
      <c r="J110" s="20">
        <f t="shared" si="9"/>
        <v>41.567414126210814</v>
      </c>
      <c r="K110" s="20">
        <f t="shared" si="11"/>
        <v>88.362893183788344</v>
      </c>
    </row>
    <row r="111" spans="1:11" ht="38.25" x14ac:dyDescent="0.2">
      <c r="A111" s="13" t="s">
        <v>58</v>
      </c>
      <c r="B111" s="14">
        <v>579789200</v>
      </c>
      <c r="C111" s="14">
        <v>675869098</v>
      </c>
      <c r="D111" s="14">
        <v>255218340</v>
      </c>
      <c r="E111" s="14">
        <v>233191042.68000001</v>
      </c>
      <c r="F111" s="5">
        <f t="shared" si="6"/>
        <v>346598157.31999999</v>
      </c>
      <c r="G111" s="5">
        <f t="shared" si="7"/>
        <v>442678055.31999999</v>
      </c>
      <c r="H111" s="17">
        <f t="shared" si="8"/>
        <v>22027297.319999993</v>
      </c>
      <c r="I111" s="17">
        <f t="shared" si="10"/>
        <v>40.219970064982242</v>
      </c>
      <c r="J111" s="17">
        <f t="shared" si="9"/>
        <v>34.502397486443449</v>
      </c>
      <c r="K111" s="17">
        <f t="shared" si="11"/>
        <v>91.369234154567422</v>
      </c>
    </row>
    <row r="112" spans="1:11" x14ac:dyDescent="0.2">
      <c r="A112" s="4" t="s">
        <v>24</v>
      </c>
      <c r="B112" s="5">
        <v>263686300</v>
      </c>
      <c r="C112" s="5">
        <v>263686300</v>
      </c>
      <c r="D112" s="14">
        <v>130982840</v>
      </c>
      <c r="E112" s="5">
        <v>109088352.73</v>
      </c>
      <c r="F112" s="5">
        <f t="shared" si="6"/>
        <v>154597947.26999998</v>
      </c>
      <c r="G112" s="5">
        <f t="shared" si="7"/>
        <v>154597947.26999998</v>
      </c>
      <c r="H112" s="17">
        <f t="shared" si="8"/>
        <v>21894487.269999996</v>
      </c>
      <c r="I112" s="17">
        <f t="shared" si="10"/>
        <v>41.370504546500904</v>
      </c>
      <c r="J112" s="17">
        <f t="shared" si="9"/>
        <v>41.370504546500904</v>
      </c>
      <c r="K112" s="17">
        <f t="shared" si="11"/>
        <v>83.284461330965186</v>
      </c>
    </row>
    <row r="113" spans="1:11" ht="51" x14ac:dyDescent="0.2">
      <c r="A113" s="6" t="s">
        <v>11</v>
      </c>
      <c r="B113" s="7">
        <v>263686300</v>
      </c>
      <c r="C113" s="7">
        <v>263686300</v>
      </c>
      <c r="D113" s="15">
        <v>130982840</v>
      </c>
      <c r="E113" s="7">
        <v>109088352.73</v>
      </c>
      <c r="F113" s="7">
        <f t="shared" si="6"/>
        <v>154597947.26999998</v>
      </c>
      <c r="G113" s="7">
        <f t="shared" si="7"/>
        <v>154597947.26999998</v>
      </c>
      <c r="H113" s="20">
        <f t="shared" si="8"/>
        <v>21894487.269999996</v>
      </c>
      <c r="I113" s="20">
        <f t="shared" si="10"/>
        <v>41.370504546500904</v>
      </c>
      <c r="J113" s="20">
        <f t="shared" si="9"/>
        <v>41.370504546500904</v>
      </c>
      <c r="K113" s="20">
        <f t="shared" si="11"/>
        <v>83.284461330965186</v>
      </c>
    </row>
    <row r="114" spans="1:11" ht="25.5" x14ac:dyDescent="0.2">
      <c r="A114" s="4" t="s">
        <v>25</v>
      </c>
      <c r="B114" s="5">
        <v>314103500</v>
      </c>
      <c r="C114" s="5">
        <v>400169252</v>
      </c>
      <c r="D114" s="14">
        <v>123440710</v>
      </c>
      <c r="E114" s="5">
        <v>123307900</v>
      </c>
      <c r="F114" s="5">
        <f t="shared" si="6"/>
        <v>190795600</v>
      </c>
      <c r="G114" s="5">
        <f t="shared" si="7"/>
        <v>276861352</v>
      </c>
      <c r="H114" s="17">
        <f t="shared" si="8"/>
        <v>132810</v>
      </c>
      <c r="I114" s="17">
        <f t="shared" si="10"/>
        <v>39.257092009480957</v>
      </c>
      <c r="J114" s="17">
        <f t="shared" si="9"/>
        <v>30.813936698964568</v>
      </c>
      <c r="K114" s="17">
        <f t="shared" si="11"/>
        <v>99.892409886495301</v>
      </c>
    </row>
    <row r="115" spans="1:11" ht="63.75" x14ac:dyDescent="0.2">
      <c r="A115" s="6" t="s">
        <v>2</v>
      </c>
      <c r="B115" s="7">
        <v>0</v>
      </c>
      <c r="C115" s="7">
        <v>88700601</v>
      </c>
      <c r="D115" s="15">
        <v>14256677</v>
      </c>
      <c r="E115" s="7">
        <v>14255026.49</v>
      </c>
      <c r="F115" s="7">
        <f t="shared" si="6"/>
        <v>-14255026.49</v>
      </c>
      <c r="G115" s="7">
        <f t="shared" si="7"/>
        <v>74445574.510000005</v>
      </c>
      <c r="H115" s="20">
        <f t="shared" si="8"/>
        <v>1650.5099999997765</v>
      </c>
      <c r="I115" s="20"/>
      <c r="J115" s="20">
        <f t="shared" si="9"/>
        <v>16.070946903730675</v>
      </c>
      <c r="K115" s="20">
        <f t="shared" si="11"/>
        <v>99.988422898267245</v>
      </c>
    </row>
    <row r="116" spans="1:11" ht="51" x14ac:dyDescent="0.2">
      <c r="A116" s="6" t="s">
        <v>11</v>
      </c>
      <c r="B116" s="7">
        <v>314103500</v>
      </c>
      <c r="C116" s="7">
        <v>311468651</v>
      </c>
      <c r="D116" s="15">
        <v>109184033</v>
      </c>
      <c r="E116" s="7">
        <v>109052873.51000001</v>
      </c>
      <c r="F116" s="7">
        <f t="shared" si="6"/>
        <v>205050626.49000001</v>
      </c>
      <c r="G116" s="7">
        <f t="shared" si="7"/>
        <v>202415777.49000001</v>
      </c>
      <c r="H116" s="20">
        <f t="shared" si="8"/>
        <v>131159.48999999464</v>
      </c>
      <c r="I116" s="20">
        <f t="shared" si="10"/>
        <v>34.718770567663206</v>
      </c>
      <c r="J116" s="20">
        <f t="shared" si="9"/>
        <v>35.012471771998655</v>
      </c>
      <c r="K116" s="20">
        <f t="shared" si="11"/>
        <v>99.87987301220133</v>
      </c>
    </row>
    <row r="117" spans="1:11" ht="25.5" x14ac:dyDescent="0.2">
      <c r="A117" s="4" t="s">
        <v>17</v>
      </c>
      <c r="B117" s="5">
        <v>1999400</v>
      </c>
      <c r="C117" s="5">
        <v>12013546</v>
      </c>
      <c r="D117" s="14">
        <v>794790</v>
      </c>
      <c r="E117" s="5">
        <v>794789.95</v>
      </c>
      <c r="F117" s="5">
        <f t="shared" si="6"/>
        <v>1204610.05</v>
      </c>
      <c r="G117" s="5">
        <f t="shared" si="7"/>
        <v>11218756.050000001</v>
      </c>
      <c r="H117" s="17">
        <f t="shared" si="8"/>
        <v>5.0000000046566129E-2</v>
      </c>
      <c r="I117" s="17">
        <f t="shared" si="10"/>
        <v>39.751422926878064</v>
      </c>
      <c r="J117" s="17">
        <f t="shared" si="9"/>
        <v>6.6157814686854319</v>
      </c>
      <c r="K117" s="17">
        <f t="shared" si="11"/>
        <v>99.999993709030051</v>
      </c>
    </row>
    <row r="118" spans="1:11" ht="51" x14ac:dyDescent="0.2">
      <c r="A118" s="6" t="s">
        <v>11</v>
      </c>
      <c r="B118" s="7">
        <v>1999400</v>
      </c>
      <c r="C118" s="7">
        <v>12013546</v>
      </c>
      <c r="D118" s="15">
        <v>794790</v>
      </c>
      <c r="E118" s="7">
        <v>794789.95</v>
      </c>
      <c r="F118" s="7">
        <f t="shared" si="6"/>
        <v>1204610.05</v>
      </c>
      <c r="G118" s="7">
        <f t="shared" si="7"/>
        <v>11218756.050000001</v>
      </c>
      <c r="H118" s="20">
        <f t="shared" si="8"/>
        <v>5.0000000046566129E-2</v>
      </c>
      <c r="I118" s="20">
        <f t="shared" si="10"/>
        <v>39.751422926878064</v>
      </c>
      <c r="J118" s="20">
        <f t="shared" si="9"/>
        <v>6.6157814686854319</v>
      </c>
      <c r="K118" s="20">
        <f t="shared" si="11"/>
        <v>99.999993709030051</v>
      </c>
    </row>
    <row r="119" spans="1:11" ht="38.25" x14ac:dyDescent="0.2">
      <c r="A119" s="13" t="s">
        <v>59</v>
      </c>
      <c r="B119" s="14">
        <v>63420500</v>
      </c>
      <c r="C119" s="14">
        <v>63973447</v>
      </c>
      <c r="D119" s="14">
        <v>29004990</v>
      </c>
      <c r="E119" s="14">
        <v>27076885.809999999</v>
      </c>
      <c r="F119" s="5">
        <f t="shared" si="6"/>
        <v>36343614.189999998</v>
      </c>
      <c r="G119" s="5">
        <f t="shared" si="7"/>
        <v>36896561.189999998</v>
      </c>
      <c r="H119" s="17">
        <f t="shared" si="8"/>
        <v>1928104.1900000013</v>
      </c>
      <c r="I119" s="17">
        <f t="shared" si="10"/>
        <v>42.694216869939524</v>
      </c>
      <c r="J119" s="17">
        <f t="shared" si="9"/>
        <v>42.325194404484719</v>
      </c>
      <c r="K119" s="17">
        <f t="shared" si="11"/>
        <v>93.35250868902213</v>
      </c>
    </row>
    <row r="120" spans="1:11" ht="38.25" x14ac:dyDescent="0.2">
      <c r="A120" s="4" t="s">
        <v>26</v>
      </c>
      <c r="B120" s="5">
        <v>63420500</v>
      </c>
      <c r="C120" s="5">
        <v>63973447</v>
      </c>
      <c r="D120" s="14">
        <v>29004990</v>
      </c>
      <c r="E120" s="5">
        <v>27076885.809999999</v>
      </c>
      <c r="F120" s="5">
        <f t="shared" si="6"/>
        <v>36343614.189999998</v>
      </c>
      <c r="G120" s="5">
        <f t="shared" si="7"/>
        <v>36896561.189999998</v>
      </c>
      <c r="H120" s="17">
        <f t="shared" si="8"/>
        <v>1928104.1900000013</v>
      </c>
      <c r="I120" s="17">
        <f t="shared" si="10"/>
        <v>42.694216869939524</v>
      </c>
      <c r="J120" s="17">
        <f t="shared" si="9"/>
        <v>42.325194404484719</v>
      </c>
      <c r="K120" s="17">
        <f t="shared" si="11"/>
        <v>93.35250868902213</v>
      </c>
    </row>
    <row r="121" spans="1:11" ht="22.5" x14ac:dyDescent="0.2">
      <c r="A121" s="1" t="s">
        <v>0</v>
      </c>
      <c r="B121" s="7">
        <v>63420500</v>
      </c>
      <c r="C121" s="7">
        <v>63973447</v>
      </c>
      <c r="D121" s="15">
        <v>29004990</v>
      </c>
      <c r="E121" s="7">
        <v>27076885.809999999</v>
      </c>
      <c r="F121" s="7">
        <f t="shared" si="6"/>
        <v>36343614.189999998</v>
      </c>
      <c r="G121" s="7">
        <f t="shared" si="7"/>
        <v>36896561.189999998</v>
      </c>
      <c r="H121" s="20">
        <f t="shared" si="8"/>
        <v>1928104.1900000013</v>
      </c>
      <c r="I121" s="20">
        <f t="shared" si="10"/>
        <v>42.694216869939524</v>
      </c>
      <c r="J121" s="20">
        <f t="shared" si="9"/>
        <v>42.325194404484719</v>
      </c>
      <c r="K121" s="20">
        <f t="shared" si="11"/>
        <v>93.35250868902213</v>
      </c>
    </row>
    <row r="122" spans="1:11" ht="51" x14ac:dyDescent="0.2">
      <c r="A122" s="13" t="s">
        <v>60</v>
      </c>
      <c r="B122" s="14">
        <v>52605800</v>
      </c>
      <c r="C122" s="14">
        <v>55822120</v>
      </c>
      <c r="D122" s="14">
        <v>32486755</v>
      </c>
      <c r="E122" s="14">
        <v>21703567.280000001</v>
      </c>
      <c r="F122" s="5">
        <f t="shared" si="6"/>
        <v>30902232.719999999</v>
      </c>
      <c r="G122" s="5">
        <f t="shared" si="7"/>
        <v>34118552.719999999</v>
      </c>
      <c r="H122" s="17">
        <f t="shared" si="8"/>
        <v>10783187.719999999</v>
      </c>
      <c r="I122" s="17">
        <f t="shared" si="10"/>
        <v>41.256985503499614</v>
      </c>
      <c r="J122" s="17">
        <f t="shared" si="9"/>
        <v>38.879869270461249</v>
      </c>
      <c r="K122" s="17">
        <f t="shared" si="11"/>
        <v>66.80743361409904</v>
      </c>
    </row>
    <row r="123" spans="1:11" ht="63.75" x14ac:dyDescent="0.2">
      <c r="A123" s="6" t="s">
        <v>5</v>
      </c>
      <c r="B123" s="7">
        <v>50575800</v>
      </c>
      <c r="C123" s="7">
        <v>50442059</v>
      </c>
      <c r="D123" s="15">
        <v>28493980</v>
      </c>
      <c r="E123" s="7">
        <v>20818671.889999997</v>
      </c>
      <c r="F123" s="7">
        <f t="shared" si="6"/>
        <v>29757128.110000003</v>
      </c>
      <c r="G123" s="7">
        <f t="shared" si="7"/>
        <v>29623387.110000003</v>
      </c>
      <c r="H123" s="20">
        <f t="shared" si="8"/>
        <v>7675308.1100000031</v>
      </c>
      <c r="I123" s="20">
        <f t="shared" si="10"/>
        <v>41.163307135032959</v>
      </c>
      <c r="J123" s="20">
        <f t="shared" si="9"/>
        <v>41.272446650125829</v>
      </c>
      <c r="K123" s="20">
        <f t="shared" si="11"/>
        <v>73.063404585810744</v>
      </c>
    </row>
    <row r="124" spans="1:11" ht="63.75" x14ac:dyDescent="0.2">
      <c r="A124" s="6" t="s">
        <v>2</v>
      </c>
      <c r="B124" s="7">
        <v>2030000</v>
      </c>
      <c r="C124" s="7">
        <v>5380061</v>
      </c>
      <c r="D124" s="15">
        <v>3992775</v>
      </c>
      <c r="E124" s="7">
        <v>884895.39</v>
      </c>
      <c r="F124" s="7">
        <f t="shared" si="6"/>
        <v>1145104.6099999999</v>
      </c>
      <c r="G124" s="7">
        <f t="shared" si="7"/>
        <v>4495165.6100000003</v>
      </c>
      <c r="H124" s="20">
        <f t="shared" si="8"/>
        <v>3107879.61</v>
      </c>
      <c r="I124" s="20">
        <f t="shared" si="10"/>
        <v>43.590905911330054</v>
      </c>
      <c r="J124" s="20">
        <f t="shared" si="9"/>
        <v>16.447683214000733</v>
      </c>
      <c r="K124" s="20">
        <f t="shared" si="11"/>
        <v>22.162415613201343</v>
      </c>
    </row>
    <row r="125" spans="1:11" ht="63.75" x14ac:dyDescent="0.2">
      <c r="A125" s="13" t="s">
        <v>61</v>
      </c>
      <c r="B125" s="14">
        <v>553400</v>
      </c>
      <c r="C125" s="14">
        <v>553400</v>
      </c>
      <c r="D125" s="14">
        <v>310200</v>
      </c>
      <c r="E125" s="14">
        <v>289900</v>
      </c>
      <c r="F125" s="5">
        <f t="shared" si="6"/>
        <v>263500</v>
      </c>
      <c r="G125" s="5">
        <f t="shared" si="7"/>
        <v>263500</v>
      </c>
      <c r="H125" s="17">
        <f t="shared" si="8"/>
        <v>20300</v>
      </c>
      <c r="I125" s="17">
        <f t="shared" si="10"/>
        <v>52.385254788579694</v>
      </c>
      <c r="J125" s="17">
        <f t="shared" si="9"/>
        <v>52.385254788579694</v>
      </c>
      <c r="K125" s="17">
        <f t="shared" si="11"/>
        <v>93.455834945196642</v>
      </c>
    </row>
    <row r="126" spans="1:11" ht="63.75" x14ac:dyDescent="0.2">
      <c r="A126" s="4" t="s">
        <v>62</v>
      </c>
      <c r="B126" s="5">
        <v>553400</v>
      </c>
      <c r="C126" s="5">
        <v>553400</v>
      </c>
      <c r="D126" s="14">
        <v>310200</v>
      </c>
      <c r="E126" s="5">
        <v>289900</v>
      </c>
      <c r="F126" s="5">
        <f t="shared" si="6"/>
        <v>263500</v>
      </c>
      <c r="G126" s="5">
        <f t="shared" si="7"/>
        <v>263500</v>
      </c>
      <c r="H126" s="17">
        <f t="shared" si="8"/>
        <v>20300</v>
      </c>
      <c r="I126" s="17">
        <f t="shared" si="10"/>
        <v>52.385254788579694</v>
      </c>
      <c r="J126" s="17">
        <f t="shared" si="9"/>
        <v>52.385254788579694</v>
      </c>
      <c r="K126" s="17">
        <f t="shared" si="11"/>
        <v>93.455834945196642</v>
      </c>
    </row>
    <row r="127" spans="1:11" ht="25.5" x14ac:dyDescent="0.2">
      <c r="A127" s="6" t="s">
        <v>15</v>
      </c>
      <c r="B127" s="7">
        <v>104500</v>
      </c>
      <c r="C127" s="7">
        <v>104500</v>
      </c>
      <c r="D127" s="15">
        <v>41300</v>
      </c>
      <c r="E127" s="7">
        <v>22000</v>
      </c>
      <c r="F127" s="7">
        <f t="shared" si="6"/>
        <v>82500</v>
      </c>
      <c r="G127" s="7">
        <f t="shared" si="7"/>
        <v>82500</v>
      </c>
      <c r="H127" s="20">
        <f t="shared" si="8"/>
        <v>19300</v>
      </c>
      <c r="I127" s="20">
        <f t="shared" si="10"/>
        <v>21.052631578947366</v>
      </c>
      <c r="J127" s="20">
        <f t="shared" si="9"/>
        <v>21.052631578947366</v>
      </c>
      <c r="K127" s="20">
        <f t="shared" si="11"/>
        <v>53.268765133171911</v>
      </c>
    </row>
    <row r="128" spans="1:11" ht="51" x14ac:dyDescent="0.2">
      <c r="A128" s="6" t="s">
        <v>1</v>
      </c>
      <c r="B128" s="7">
        <v>360000</v>
      </c>
      <c r="C128" s="7">
        <v>360000</v>
      </c>
      <c r="D128" s="15">
        <v>180000</v>
      </c>
      <c r="E128" s="7">
        <v>179000</v>
      </c>
      <c r="F128" s="7">
        <f t="shared" si="6"/>
        <v>181000</v>
      </c>
      <c r="G128" s="7">
        <f t="shared" si="7"/>
        <v>181000</v>
      </c>
      <c r="H128" s="20">
        <f t="shared" si="8"/>
        <v>1000</v>
      </c>
      <c r="I128" s="20">
        <f t="shared" si="10"/>
        <v>49.722222222222221</v>
      </c>
      <c r="J128" s="20">
        <f t="shared" si="9"/>
        <v>49.722222222222221</v>
      </c>
      <c r="K128" s="20">
        <f t="shared" si="11"/>
        <v>99.444444444444443</v>
      </c>
    </row>
    <row r="129" spans="1:11" ht="38.25" x14ac:dyDescent="0.2">
      <c r="A129" s="6" t="s">
        <v>6</v>
      </c>
      <c r="B129" s="7">
        <v>88900</v>
      </c>
      <c r="C129" s="7">
        <v>88900</v>
      </c>
      <c r="D129" s="15">
        <v>88900</v>
      </c>
      <c r="E129" s="7">
        <v>88900</v>
      </c>
      <c r="F129" s="7">
        <f t="shared" si="6"/>
        <v>0</v>
      </c>
      <c r="G129" s="7">
        <f t="shared" si="7"/>
        <v>0</v>
      </c>
      <c r="H129" s="20">
        <f t="shared" si="8"/>
        <v>0</v>
      </c>
      <c r="I129" s="20">
        <f t="shared" si="10"/>
        <v>100</v>
      </c>
      <c r="J129" s="20">
        <f t="shared" si="9"/>
        <v>100</v>
      </c>
      <c r="K129" s="20">
        <f t="shared" si="11"/>
        <v>100</v>
      </c>
    </row>
    <row r="130" spans="1:11" ht="76.5" x14ac:dyDescent="0.2">
      <c r="A130" s="13" t="s">
        <v>63</v>
      </c>
      <c r="B130" s="14">
        <v>4328200</v>
      </c>
      <c r="C130" s="14">
        <v>4378200</v>
      </c>
      <c r="D130" s="14">
        <v>3725750</v>
      </c>
      <c r="E130" s="14">
        <v>3696649.17</v>
      </c>
      <c r="F130" s="5">
        <f t="shared" si="6"/>
        <v>631550.83000000007</v>
      </c>
      <c r="G130" s="5">
        <f t="shared" si="7"/>
        <v>681550.83000000007</v>
      </c>
      <c r="H130" s="17">
        <f t="shared" si="8"/>
        <v>29100.830000000075</v>
      </c>
      <c r="I130" s="17">
        <f t="shared" si="10"/>
        <v>85.408464719744927</v>
      </c>
      <c r="J130" s="17">
        <f t="shared" si="9"/>
        <v>84.433081403316436</v>
      </c>
      <c r="K130" s="17">
        <f t="shared" si="11"/>
        <v>99.218926927464267</v>
      </c>
    </row>
    <row r="131" spans="1:11" ht="25.5" x14ac:dyDescent="0.2">
      <c r="A131" s="6" t="s">
        <v>15</v>
      </c>
      <c r="B131" s="7">
        <v>2950000</v>
      </c>
      <c r="C131" s="7">
        <v>1378200</v>
      </c>
      <c r="D131" s="15">
        <v>3000000</v>
      </c>
      <c r="E131" s="7">
        <v>696649.17</v>
      </c>
      <c r="F131" s="7">
        <f t="shared" si="6"/>
        <v>2253350.83</v>
      </c>
      <c r="G131" s="7">
        <f t="shared" si="7"/>
        <v>681550.83</v>
      </c>
      <c r="H131" s="20">
        <f t="shared" si="8"/>
        <v>2303350.83</v>
      </c>
      <c r="I131" s="20">
        <f t="shared" si="10"/>
        <v>23.615226101694915</v>
      </c>
      <c r="J131" s="20">
        <f t="shared" si="9"/>
        <v>50.547755768393564</v>
      </c>
      <c r="K131" s="20">
        <f t="shared" si="11"/>
        <v>23.221639000000003</v>
      </c>
    </row>
    <row r="132" spans="1:11" ht="51" x14ac:dyDescent="0.2">
      <c r="A132" s="6" t="s">
        <v>1</v>
      </c>
      <c r="B132" s="7">
        <v>1378200</v>
      </c>
      <c r="C132" s="7">
        <v>3000000</v>
      </c>
      <c r="D132" s="15">
        <v>725750</v>
      </c>
      <c r="E132" s="7">
        <v>3000000</v>
      </c>
      <c r="F132" s="7">
        <f t="shared" si="6"/>
        <v>-1621800</v>
      </c>
      <c r="G132" s="7">
        <f t="shared" si="7"/>
        <v>0</v>
      </c>
      <c r="H132" s="20">
        <f t="shared" si="8"/>
        <v>-2274250</v>
      </c>
      <c r="I132" s="20">
        <f t="shared" si="10"/>
        <v>217.67522855898997</v>
      </c>
      <c r="J132" s="20">
        <f t="shared" si="9"/>
        <v>100</v>
      </c>
      <c r="K132" s="20">
        <f t="shared" si="11"/>
        <v>413.36548398208748</v>
      </c>
    </row>
    <row r="133" spans="1:11" ht="25.15" customHeight="1" x14ac:dyDescent="0.2">
      <c r="A133" s="8" t="s">
        <v>27</v>
      </c>
      <c r="B133" s="16">
        <f>B6+B21+B30+B35+B42+B51+B62+B85+B90+B101+B111+B119+B122+B125+B130</f>
        <v>7117387719</v>
      </c>
      <c r="C133" s="16">
        <f>C6+C21+C30+C35+C42+C51+C62+C85+C90+C101+C111+C119+C122+C125+C130</f>
        <v>9330972329.9099998</v>
      </c>
      <c r="D133" s="16">
        <v>4061863541.8200002</v>
      </c>
      <c r="E133" s="16">
        <f>E6+E21+E30+E35+E42+E51+E62+E85+E90+E101+E111+E119+E122+E125+E130</f>
        <v>3404049038.6400003</v>
      </c>
      <c r="F133" s="16">
        <f t="shared" si="6"/>
        <v>3713338680.3599997</v>
      </c>
      <c r="G133" s="16">
        <f t="shared" si="7"/>
        <v>5926923291.2699995</v>
      </c>
      <c r="H133" s="19">
        <f t="shared" si="8"/>
        <v>657814503.17999983</v>
      </c>
      <c r="I133" s="19">
        <f t="shared" si="10"/>
        <v>47.827225002128628</v>
      </c>
      <c r="J133" s="19">
        <f t="shared" si="9"/>
        <v>36.481182435066053</v>
      </c>
      <c r="K133" s="19">
        <f t="shared" si="11"/>
        <v>83.805105799165943</v>
      </c>
    </row>
  </sheetData>
  <autoFilter ref="A4:K133"/>
  <mergeCells count="1">
    <mergeCell ref="A2:H2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 (2)</vt:lpstr>
      <vt:lpstr>'Бюджет (2)'!LAST_CELL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KolesnikovaEV</dc:creator>
  <dc:description>POI HSSF rep:2.45.0.40</dc:description>
  <cp:lastModifiedBy>Королёва Оксана Валерьевна</cp:lastModifiedBy>
  <dcterms:created xsi:type="dcterms:W3CDTF">2018-04-12T12:44:43Z</dcterms:created>
  <dcterms:modified xsi:type="dcterms:W3CDTF">2019-11-14T09:04:03Z</dcterms:modified>
</cp:coreProperties>
</file>