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K:\2019 Исполнение бюджета\Отчет за 1 квартал 2019 года\На сайт 1 квартал проект постановления\"/>
    </mc:Choice>
  </mc:AlternateContent>
  <bookViews>
    <workbookView xWindow="0" yWindow="0" windowWidth="28800" windowHeight="11730"/>
  </bookViews>
  <sheets>
    <sheet name="Бюджет (2)" sheetId="2" r:id="rId1"/>
  </sheets>
  <definedNames>
    <definedName name="_xlnm._FilterDatabase" localSheetId="0" hidden="1">'Бюджет (2)'!$A$4:$K$128</definedName>
    <definedName name="APPT" localSheetId="0">'Бюджет (2)'!#REF!</definedName>
    <definedName name="FIO" localSheetId="0">'Бюджет (2)'!#REF!</definedName>
    <definedName name="LAST_CELL" localSheetId="0">'Бюджет (2)'!$K$133</definedName>
    <definedName name="SIGN" localSheetId="0">'Бюджет (2)'!#REF!</definedName>
  </definedNames>
  <calcPr calcId="162913"/>
</workbook>
</file>

<file path=xl/calcChain.xml><?xml version="1.0" encoding="utf-8"?>
<calcChain xmlns="http://schemas.openxmlformats.org/spreadsheetml/2006/main">
  <c r="K127" i="2" l="1"/>
  <c r="J127" i="2"/>
  <c r="I127" i="2"/>
  <c r="J126" i="2"/>
  <c r="I126" i="2"/>
  <c r="K125" i="2"/>
  <c r="J125" i="2"/>
  <c r="I125" i="2"/>
  <c r="K124" i="2"/>
  <c r="J124" i="2"/>
  <c r="I124" i="2"/>
  <c r="K123" i="2"/>
  <c r="J123" i="2"/>
  <c r="I123" i="2"/>
  <c r="K122" i="2"/>
  <c r="J122" i="2"/>
  <c r="I122" i="2"/>
  <c r="K121" i="2"/>
  <c r="J121" i="2"/>
  <c r="I121" i="2"/>
  <c r="K120" i="2"/>
  <c r="J120" i="2"/>
  <c r="I120" i="2"/>
  <c r="J119" i="2"/>
  <c r="I119" i="2"/>
  <c r="K118" i="2"/>
  <c r="J118" i="2"/>
  <c r="I118" i="2"/>
  <c r="K117" i="2"/>
  <c r="J117" i="2"/>
  <c r="I117" i="2"/>
  <c r="K116" i="2"/>
  <c r="J116" i="2"/>
  <c r="I116" i="2"/>
  <c r="K115" i="2"/>
  <c r="J115" i="2"/>
  <c r="I115" i="2"/>
  <c r="K114" i="2"/>
  <c r="J114" i="2"/>
  <c r="I114" i="2"/>
  <c r="J113" i="2"/>
  <c r="I113" i="2"/>
  <c r="J112" i="2"/>
  <c r="I112" i="2"/>
  <c r="K111" i="2"/>
  <c r="J111" i="2"/>
  <c r="K110" i="2"/>
  <c r="J110" i="2"/>
  <c r="I110" i="2"/>
  <c r="K109" i="2"/>
  <c r="J109" i="2"/>
  <c r="I109" i="2"/>
  <c r="K108" i="2"/>
  <c r="J108" i="2"/>
  <c r="I108" i="2"/>
  <c r="K107" i="2"/>
  <c r="J107" i="2"/>
  <c r="I107" i="2"/>
  <c r="K106" i="2"/>
  <c r="J106" i="2"/>
  <c r="I106" i="2"/>
  <c r="K105" i="2"/>
  <c r="J105" i="2"/>
  <c r="I105" i="2"/>
  <c r="K104" i="2"/>
  <c r="J104" i="2"/>
  <c r="I104" i="2"/>
  <c r="K103" i="2"/>
  <c r="J103" i="2"/>
  <c r="I103" i="2"/>
  <c r="J102" i="2"/>
  <c r="I102" i="2"/>
  <c r="J101" i="2"/>
  <c r="I101" i="2"/>
  <c r="K100" i="2"/>
  <c r="J100" i="2"/>
  <c r="I100" i="2"/>
  <c r="K99" i="2"/>
  <c r="J99" i="2"/>
  <c r="I99" i="2"/>
  <c r="K98" i="2"/>
  <c r="J98" i="2"/>
  <c r="I98" i="2"/>
  <c r="K97" i="2"/>
  <c r="J97" i="2"/>
  <c r="I97" i="2"/>
  <c r="K96" i="2"/>
  <c r="J96" i="2"/>
  <c r="I96" i="2"/>
  <c r="K95" i="2"/>
  <c r="J95" i="2"/>
  <c r="I95" i="2"/>
  <c r="K94" i="2"/>
  <c r="J94" i="2"/>
  <c r="I94" i="2"/>
  <c r="K93" i="2"/>
  <c r="J93" i="2"/>
  <c r="I93" i="2"/>
  <c r="K92" i="2"/>
  <c r="J92" i="2"/>
  <c r="I92" i="2"/>
  <c r="K91" i="2"/>
  <c r="J91" i="2"/>
  <c r="I91" i="2"/>
  <c r="K90" i="2"/>
  <c r="J90" i="2"/>
  <c r="I90" i="2"/>
  <c r="K89" i="2"/>
  <c r="J89" i="2"/>
  <c r="I89" i="2"/>
  <c r="K88" i="2"/>
  <c r="J88" i="2"/>
  <c r="I88" i="2"/>
  <c r="K87" i="2"/>
  <c r="J87" i="2"/>
  <c r="I87" i="2"/>
  <c r="K86" i="2"/>
  <c r="J86" i="2"/>
  <c r="I86" i="2"/>
  <c r="K85" i="2"/>
  <c r="J85" i="2"/>
  <c r="I85" i="2"/>
  <c r="K84" i="2"/>
  <c r="J84" i="2"/>
  <c r="I84" i="2"/>
  <c r="J83" i="2"/>
  <c r="J82" i="2"/>
  <c r="I82" i="2"/>
  <c r="K81" i="2"/>
  <c r="J81" i="2"/>
  <c r="I81" i="2"/>
  <c r="K80" i="2"/>
  <c r="J80" i="2"/>
  <c r="I80" i="2"/>
  <c r="K79" i="2"/>
  <c r="J79" i="2"/>
  <c r="I79" i="2"/>
  <c r="K78" i="2"/>
  <c r="J78" i="2"/>
  <c r="I78" i="2"/>
  <c r="J77" i="2"/>
  <c r="I77" i="2"/>
  <c r="J76" i="2"/>
  <c r="I76" i="2"/>
  <c r="K75" i="2"/>
  <c r="J75" i="2"/>
  <c r="I75" i="2"/>
  <c r="K74" i="2"/>
  <c r="J74" i="2"/>
  <c r="I74" i="2"/>
  <c r="K73" i="2"/>
  <c r="J73" i="2"/>
  <c r="J72" i="2"/>
  <c r="I72" i="2"/>
  <c r="K71" i="2"/>
  <c r="J71" i="2"/>
  <c r="I71" i="2"/>
  <c r="J70" i="2"/>
  <c r="I70" i="2"/>
  <c r="J69" i="2"/>
  <c r="I69" i="2"/>
  <c r="J68" i="2"/>
  <c r="I68" i="2"/>
  <c r="K67" i="2"/>
  <c r="J67" i="2"/>
  <c r="I67" i="2"/>
  <c r="K66" i="2"/>
  <c r="J66" i="2"/>
  <c r="I66" i="2"/>
  <c r="K65" i="2"/>
  <c r="J65" i="2"/>
  <c r="I65" i="2"/>
  <c r="J64" i="2"/>
  <c r="I64" i="2"/>
  <c r="K63" i="2"/>
  <c r="J63" i="2"/>
  <c r="K62" i="2"/>
  <c r="J62" i="2"/>
  <c r="I62" i="2"/>
  <c r="J61" i="2"/>
  <c r="K60" i="2"/>
  <c r="J60" i="2"/>
  <c r="I60" i="2"/>
  <c r="K59" i="2"/>
  <c r="J59" i="2"/>
  <c r="I59" i="2"/>
  <c r="K58" i="2"/>
  <c r="J58" i="2"/>
  <c r="I58" i="2"/>
  <c r="K57" i="2"/>
  <c r="J57" i="2"/>
  <c r="I57" i="2"/>
  <c r="K56" i="2"/>
  <c r="J56" i="2"/>
  <c r="I56" i="2"/>
  <c r="J55" i="2"/>
  <c r="I55" i="2"/>
  <c r="J54" i="2"/>
  <c r="I54" i="2"/>
  <c r="J53" i="2"/>
  <c r="I53" i="2"/>
  <c r="K52" i="2"/>
  <c r="J52" i="2"/>
  <c r="K51" i="2"/>
  <c r="J51" i="2"/>
  <c r="I51" i="2"/>
  <c r="K50" i="2"/>
  <c r="J50" i="2"/>
  <c r="I50" i="2"/>
  <c r="K49" i="2"/>
  <c r="J49" i="2"/>
  <c r="I49" i="2"/>
  <c r="K48" i="2"/>
  <c r="J48" i="2"/>
  <c r="I48" i="2"/>
  <c r="K47" i="2"/>
  <c r="J47" i="2"/>
  <c r="I47" i="2"/>
  <c r="K46" i="2"/>
  <c r="J46" i="2"/>
  <c r="I46" i="2"/>
  <c r="K45" i="2"/>
  <c r="J45" i="2"/>
  <c r="I45" i="2"/>
  <c r="J44" i="2"/>
  <c r="K43" i="2"/>
  <c r="J43" i="2"/>
  <c r="K42" i="2"/>
  <c r="J42" i="2"/>
  <c r="K41" i="2"/>
  <c r="J41" i="2"/>
  <c r="I41" i="2"/>
  <c r="K40" i="2"/>
  <c r="J40" i="2"/>
  <c r="I40" i="2"/>
  <c r="K39" i="2"/>
  <c r="J39" i="2"/>
  <c r="I39" i="2"/>
  <c r="K38" i="2"/>
  <c r="J38" i="2"/>
  <c r="I38" i="2"/>
  <c r="K37" i="2"/>
  <c r="J37" i="2"/>
  <c r="I37" i="2"/>
  <c r="K36" i="2"/>
  <c r="J36" i="2"/>
  <c r="I36" i="2"/>
  <c r="J35" i="2"/>
  <c r="K34" i="2"/>
  <c r="J34" i="2"/>
  <c r="I34" i="2"/>
  <c r="K33" i="2"/>
  <c r="J33" i="2"/>
  <c r="I33" i="2"/>
  <c r="K32" i="2"/>
  <c r="J32" i="2"/>
  <c r="I32" i="2"/>
  <c r="K31" i="2"/>
  <c r="J31" i="2"/>
  <c r="I31" i="2"/>
  <c r="J30" i="2"/>
  <c r="I30" i="2"/>
  <c r="J29" i="2"/>
  <c r="I29" i="2"/>
  <c r="K28" i="2"/>
  <c r="J28" i="2"/>
  <c r="I28" i="2"/>
  <c r="K27" i="2"/>
  <c r="J27" i="2"/>
  <c r="I27" i="2"/>
  <c r="K26" i="2"/>
  <c r="J26" i="2"/>
  <c r="I26" i="2"/>
  <c r="J25" i="2"/>
  <c r="I25" i="2"/>
  <c r="J24" i="2"/>
  <c r="I24" i="2"/>
  <c r="K23" i="2"/>
  <c r="J23" i="2"/>
  <c r="I23" i="2"/>
  <c r="K22" i="2"/>
  <c r="J22" i="2"/>
  <c r="I22" i="2"/>
  <c r="K21" i="2"/>
  <c r="J21" i="2"/>
  <c r="I21" i="2"/>
  <c r="J20" i="2"/>
  <c r="J19" i="2"/>
  <c r="K18" i="2"/>
  <c r="J18" i="2"/>
  <c r="I18" i="2"/>
  <c r="K17" i="2"/>
  <c r="J17" i="2"/>
  <c r="I17" i="2"/>
  <c r="K16" i="2"/>
  <c r="J16" i="2"/>
  <c r="I16" i="2"/>
  <c r="K15" i="2"/>
  <c r="J15" i="2"/>
  <c r="I15" i="2"/>
  <c r="K14" i="2"/>
  <c r="J14" i="2"/>
  <c r="I14" i="2"/>
  <c r="K13" i="2"/>
  <c r="J13" i="2"/>
  <c r="I13" i="2"/>
  <c r="J12" i="2"/>
  <c r="I12" i="2"/>
  <c r="J11" i="2"/>
  <c r="I11" i="2"/>
  <c r="K10" i="2"/>
  <c r="J10" i="2"/>
  <c r="J9" i="2"/>
  <c r="K8" i="2"/>
  <c r="J8" i="2"/>
  <c r="I8" i="2"/>
  <c r="K7" i="2"/>
  <c r="J7" i="2"/>
  <c r="I7" i="2"/>
  <c r="K6" i="2"/>
  <c r="J6" i="2"/>
  <c r="I6" i="2"/>
  <c r="H127" i="2"/>
  <c r="H125" i="2"/>
  <c r="H124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1" i="2"/>
  <c r="H70" i="2"/>
  <c r="H69" i="2"/>
  <c r="H68" i="2"/>
  <c r="H67" i="2"/>
  <c r="H66" i="2"/>
  <c r="H65" i="2"/>
  <c r="H63" i="2"/>
  <c r="H62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D126" i="2"/>
  <c r="K126" i="2" s="1"/>
  <c r="D123" i="2"/>
  <c r="H123" i="2" s="1"/>
  <c r="D72" i="2"/>
  <c r="H72" i="2" s="1"/>
  <c r="D64" i="2"/>
  <c r="H64" i="2" s="1"/>
  <c r="D61" i="2"/>
  <c r="K61" i="2" s="1"/>
  <c r="D41" i="2"/>
  <c r="H126" i="2" l="1"/>
  <c r="K64" i="2"/>
  <c r="K72" i="2"/>
  <c r="H61" i="2"/>
  <c r="E128" i="2"/>
  <c r="C128" i="2"/>
  <c r="B128" i="2"/>
  <c r="G121" i="2"/>
  <c r="F121" i="2"/>
  <c r="F122" i="2"/>
  <c r="G122" i="2"/>
  <c r="G119" i="2"/>
  <c r="F119" i="2"/>
  <c r="G111" i="2"/>
  <c r="F111" i="2"/>
  <c r="G24" i="2"/>
  <c r="F24" i="2"/>
  <c r="G10" i="2"/>
  <c r="F10" i="2"/>
  <c r="G61" i="2"/>
  <c r="F61" i="2"/>
  <c r="G73" i="2"/>
  <c r="F73" i="2"/>
  <c r="G95" i="2"/>
  <c r="F95" i="2"/>
  <c r="G83" i="2"/>
  <c r="F83" i="2"/>
  <c r="G78" i="2"/>
  <c r="G79" i="2"/>
  <c r="F78" i="2"/>
  <c r="F79" i="2"/>
  <c r="K128" i="2" l="1"/>
  <c r="J128" i="2"/>
  <c r="H128" i="2"/>
  <c r="I128" i="2"/>
  <c r="G52" i="2"/>
  <c r="F52" i="2"/>
  <c r="F60" i="2"/>
  <c r="F62" i="2"/>
  <c r="F63" i="2"/>
  <c r="F64" i="2"/>
  <c r="F65" i="2"/>
  <c r="F66" i="2"/>
  <c r="F58" i="2"/>
  <c r="F59" i="2"/>
  <c r="G55" i="2"/>
  <c r="F55" i="2"/>
  <c r="G50" i="2"/>
  <c r="G51" i="2"/>
  <c r="G53" i="2"/>
  <c r="G54" i="2"/>
  <c r="F50" i="2"/>
  <c r="F51" i="2"/>
  <c r="F53" i="2"/>
  <c r="F54" i="2"/>
  <c r="G45" i="2" l="1"/>
  <c r="G46" i="2"/>
  <c r="F45" i="2"/>
  <c r="F46" i="2"/>
  <c r="G36" i="2"/>
  <c r="F36" i="2"/>
  <c r="G19" i="2"/>
  <c r="G20" i="2"/>
  <c r="F19" i="2"/>
  <c r="F20" i="2"/>
  <c r="G29" i="2"/>
  <c r="F29" i="2"/>
  <c r="G25" i="2"/>
  <c r="G26" i="2"/>
  <c r="G27" i="2"/>
  <c r="F25" i="2"/>
  <c r="F26" i="2"/>
  <c r="F27" i="2"/>
  <c r="G18" i="2"/>
  <c r="F18" i="2"/>
  <c r="G13" i="2"/>
  <c r="G14" i="2"/>
  <c r="G15" i="2"/>
  <c r="G16" i="2"/>
  <c r="G17" i="2"/>
  <c r="F13" i="2"/>
  <c r="F14" i="2"/>
  <c r="F15" i="2"/>
  <c r="F16" i="2"/>
  <c r="F17" i="2"/>
  <c r="G9" i="2"/>
  <c r="F9" i="2"/>
  <c r="G11" i="2"/>
  <c r="G12" i="2"/>
  <c r="F11" i="2"/>
  <c r="F12" i="2"/>
  <c r="G128" i="2" l="1"/>
  <c r="G127" i="2"/>
  <c r="G126" i="2"/>
  <c r="G125" i="2"/>
  <c r="G124" i="2"/>
  <c r="G123" i="2"/>
  <c r="G120" i="2"/>
  <c r="G118" i="2"/>
  <c r="G117" i="2"/>
  <c r="G116" i="2"/>
  <c r="G115" i="2"/>
  <c r="G114" i="2"/>
  <c r="G113" i="2"/>
  <c r="G112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4" i="2"/>
  <c r="G93" i="2"/>
  <c r="G92" i="2"/>
  <c r="G91" i="2"/>
  <c r="G90" i="2"/>
  <c r="G89" i="2"/>
  <c r="G88" i="2"/>
  <c r="G87" i="2"/>
  <c r="G86" i="2"/>
  <c r="G85" i="2"/>
  <c r="G84" i="2"/>
  <c r="G82" i="2"/>
  <c r="G81" i="2"/>
  <c r="G80" i="2"/>
  <c r="G77" i="2"/>
  <c r="G76" i="2"/>
  <c r="G75" i="2"/>
  <c r="G74" i="2"/>
  <c r="G72" i="2"/>
  <c r="G71" i="2"/>
  <c r="G70" i="2"/>
  <c r="G69" i="2"/>
  <c r="G68" i="2"/>
  <c r="G67" i="2"/>
  <c r="G66" i="2"/>
  <c r="G65" i="2"/>
  <c r="G64" i="2"/>
  <c r="G63" i="2"/>
  <c r="G62" i="2"/>
  <c r="G60" i="2"/>
  <c r="G59" i="2"/>
  <c r="G58" i="2"/>
  <c r="G57" i="2"/>
  <c r="G56" i="2"/>
  <c r="G49" i="2"/>
  <c r="G48" i="2"/>
  <c r="G47" i="2"/>
  <c r="G44" i="2"/>
  <c r="G43" i="2"/>
  <c r="G42" i="2"/>
  <c r="G41" i="2"/>
  <c r="G40" i="2"/>
  <c r="G39" i="2"/>
  <c r="G38" i="2"/>
  <c r="G37" i="2"/>
  <c r="G35" i="2"/>
  <c r="G34" i="2"/>
  <c r="G33" i="2"/>
  <c r="G32" i="2"/>
  <c r="G31" i="2"/>
  <c r="G30" i="2"/>
  <c r="G28" i="2"/>
  <c r="G23" i="2"/>
  <c r="G22" i="2"/>
  <c r="G21" i="2"/>
  <c r="G8" i="2"/>
  <c r="G7" i="2"/>
  <c r="G6" i="2"/>
  <c r="F128" i="2"/>
  <c r="F127" i="2"/>
  <c r="F126" i="2"/>
  <c r="F125" i="2"/>
  <c r="F124" i="2"/>
  <c r="F123" i="2"/>
  <c r="F120" i="2"/>
  <c r="F118" i="2"/>
  <c r="F117" i="2"/>
  <c r="F116" i="2"/>
  <c r="F115" i="2"/>
  <c r="F114" i="2"/>
  <c r="F113" i="2"/>
  <c r="F112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4" i="2"/>
  <c r="F93" i="2"/>
  <c r="F92" i="2"/>
  <c r="F91" i="2"/>
  <c r="F90" i="2"/>
  <c r="F89" i="2"/>
  <c r="F88" i="2"/>
  <c r="F87" i="2"/>
  <c r="F86" i="2"/>
  <c r="F85" i="2"/>
  <c r="F84" i="2"/>
  <c r="F82" i="2"/>
  <c r="F81" i="2"/>
  <c r="F80" i="2"/>
  <c r="F77" i="2"/>
  <c r="F76" i="2"/>
  <c r="F75" i="2"/>
  <c r="F74" i="2"/>
  <c r="F72" i="2"/>
  <c r="F71" i="2"/>
  <c r="F70" i="2"/>
  <c r="F69" i="2"/>
  <c r="F68" i="2"/>
  <c r="F67" i="2"/>
  <c r="F57" i="2"/>
  <c r="F56" i="2"/>
  <c r="F49" i="2"/>
  <c r="F48" i="2"/>
  <c r="F47" i="2"/>
  <c r="F44" i="2"/>
  <c r="F43" i="2"/>
  <c r="F42" i="2"/>
  <c r="F41" i="2"/>
  <c r="F40" i="2"/>
  <c r="F39" i="2"/>
  <c r="F38" i="2"/>
  <c r="F37" i="2"/>
  <c r="F35" i="2"/>
  <c r="F34" i="2"/>
  <c r="F33" i="2"/>
  <c r="F32" i="2"/>
  <c r="F31" i="2"/>
  <c r="F30" i="2"/>
  <c r="F28" i="2"/>
  <c r="F23" i="2"/>
  <c r="F22" i="2"/>
  <c r="F21" i="2"/>
  <c r="F8" i="2"/>
  <c r="F7" i="2"/>
  <c r="F6" i="2"/>
</calcChain>
</file>

<file path=xl/sharedStrings.xml><?xml version="1.0" encoding="utf-8"?>
<sst xmlns="http://schemas.openxmlformats.org/spreadsheetml/2006/main" count="135" uniqueCount="72">
  <si>
    <t>Департамент финансов администрации города Нефтеюганска</t>
  </si>
  <si>
    <t>Департамент образования и молодёжной политики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</si>
  <si>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</si>
  <si>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Подпрограмма "Молодёжь Нефтеюганска"</t>
  </si>
  <si>
    <t>Управление опеки и попечительства администрации города Нефтеюганска</t>
  </si>
  <si>
    <t>ДЕПАРТАМЕНТ МУНИЦИПАЛЬНОГО ИМУЩЕСТВА АДМИНИСТРАЦИИ ГОРОДА НЕФТЕЮГАНСКА</t>
  </si>
  <si>
    <t>Комитет культуры и туризма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</si>
  <si>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</si>
  <si>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"Обеспечение реализации муниципальной программы"</t>
  </si>
  <si>
    <t>Муниципальная программа "Развитие физической культуры и спорта в городе Нефтеюганске на 2014-2020 годы"</t>
  </si>
  <si>
    <t>Подпрограмма "Развитие системы массовой физической культуры, подготовки спортивного резерва и спорта высших достижений"</t>
  </si>
  <si>
    <t>Департамент жилищно-коммунального хозяйства администрации города Нефтеюганска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</si>
  <si>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</si>
  <si>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</si>
  <si>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</si>
  <si>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администрация города Нефтеюганска</t>
  </si>
  <si>
    <t>Подпрограмма "Профилактика правонарушений"</t>
  </si>
  <si>
    <t>Подпрограмма "Безопасность дорожного движения"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</si>
  <si>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</si>
  <si>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Подпрограмма "Обеспечение первичных мер пожарной безопасности в городе Нефтеюганске"</t>
  </si>
  <si>
    <t>Подпрограмма "Совершенствование муниципального управления"</t>
  </si>
  <si>
    <t>Подпрограмма "Исполнение отдельных государственных полномочий"</t>
  </si>
  <si>
    <t>Подпрограмма "Развития малого и среднего предпринимательства"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</si>
  <si>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</si>
  <si>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Подпрограмма "Транспорт"</t>
  </si>
  <si>
    <t>Подпрограмма "Автомобильные дороги"</t>
  </si>
  <si>
    <t>Подпрограмма "Организация бюджетного процесса в городе Нефтеюганске"</t>
  </si>
  <si>
    <t>Итого</t>
  </si>
  <si>
    <t xml:space="preserve">Наименование </t>
  </si>
  <si>
    <t>Исполнение, руб.</t>
  </si>
  <si>
    <t>Подпрограмма "Формирование комфортной городской среды"</t>
  </si>
  <si>
    <t xml:space="preserve"> Исполнение по муниципальным программам города Нефтеюганска за 1 квартал 2019 года</t>
  </si>
  <si>
    <t>Первоначальный план на 2019 год, руб.</t>
  </si>
  <si>
    <t>Уточненный план на 2019 год, руб.</t>
  </si>
  <si>
    <t>Муниципальная программа "Развитие образования и молодёжной политики в городе Нефтеюганске"</t>
  </si>
  <si>
    <t>Муниципальная программа "Дополнительные меры социальной поддержки отдельных категорий граждан города Нефтеюганска"</t>
  </si>
  <si>
    <t>Муниципальная программа "Доступная среда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</si>
  <si>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</si>
  <si>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</si>
  <si>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Муниципальная программа "Развитие культуры и туризма в городе Нефтеюганске"</t>
  </si>
  <si>
    <t>Подпрограмма "Отдых и оздоровление детей в каникулярное время"</t>
  </si>
  <si>
    <t>Подпрограмма "Ресурсное обеспечение в сфере образования и молодежной политики"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</si>
  <si>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</si>
  <si>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Подпрограмма "Исполнение органом местного самоуправления отдельных государственных полномочий"</t>
  </si>
  <si>
    <t>Подпрограмма "Модернизация и развитие учреждений культуры"</t>
  </si>
  <si>
    <t>Подпрограмма "Формирование законопослушного поведения участников дорожного движения"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</si>
  <si>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</si>
  <si>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</si>
  <si>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</si>
  <si>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Муниципальная программа "Развитие жилищной сферы города Нефтеюганска"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</si>
  <si>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</si>
  <si>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 "</t>
  </si>
  <si>
    <t>Подпрограмма "Обеспечение мерами государственной поддержки по улучшению жилищных условий отдельных категорий граждан"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</si>
  <si>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</si>
  <si>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</si>
  <si>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"Обеспечение предоставления услуг по погребению"</t>
  </si>
  <si>
    <t>Муниципальная программа "Профилактика правонарушений в сфере общественного порядка, пропаганда здорового образа жизни (профилактика наркомании, токсикомании и алкоголизма) в городе Нефтеюганске"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</si>
  <si>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</si>
  <si>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</si>
  <si>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</si>
  <si>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</si>
  <si>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</si>
  <si>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</si>
  <si>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</si>
  <si>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</si>
  <si>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План 1 квартала  2019 года, руб.</t>
  </si>
  <si>
    <t xml:space="preserve">Отклонение от первоначального плана, руб.                 (гр.2-гр.5) </t>
  </si>
  <si>
    <t xml:space="preserve">Отклонение от уточненного плана, руб.                   (гр.3-гр.5) </t>
  </si>
  <si>
    <t xml:space="preserve">Отклонение от  плана 1 квартала 2019 года, руб.                 (гр.4-гр.5) </t>
  </si>
  <si>
    <t>% исполнения к уточненному плану (гр.5/гр.3)*100</t>
  </si>
  <si>
    <t>% исполнения  к плану 1 квартала 2019 года (гр.5/гр.4)*100</t>
  </si>
  <si>
    <t>% исполнения к первоначаль-ному плану (гр.5/гр.2)*100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</si>
</sst>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-#,##0.00;_(* &quot;&quot;??_);_(@_)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6" fillId="0" borderId="0"/>
  </cellStyleXfs>
  <cellXfs count="20">
    <xf numFmtId="0" fontId="0" fillId="0" borderId="0" xfId="0"/>
    <xf numFmtId="49" fontId="2" fillId="0" borderId="2" xfId="0" applyNumberFormat="1" applyFont="1" applyBorder="1" applyAlignment="1" applyProtection="1">
      <alignment horizontal="left" vertical="center" wrapText="1"/>
    </xf>
    <xf numFmtId="0" fontId="3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/>
    </xf>
    <xf numFmtId="4" fontId="4" fillId="0" borderId="1" xfId="0" applyNumberFormat="1" applyFont="1" applyBorder="1" applyAlignment="1" applyProtection="1">
      <alignment horizontal="right"/>
    </xf>
    <xf numFmtId="164" fontId="3" fillId="2" borderId="1" xfId="1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9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/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/>
    </xf>
    <xf numFmtId="0" fontId="7" fillId="0" borderId="0" xfId="3" applyNumberFormat="1" applyFont="1" applyFill="1" applyAlignment="1" applyProtection="1">
      <alignment horizontal="center" vertical="center" wrapText="1"/>
    </xf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N128"/>
  <sheetViews>
    <sheetView showGridLines="0" tabSelected="1" workbookViewId="0">
      <selection activeCell="J6" sqref="J6"/>
    </sheetView>
  </sheetViews>
  <sheetFormatPr defaultColWidth="9.140625" defaultRowHeight="12.75" customHeight="1" x14ac:dyDescent="0.2"/>
  <cols>
    <col min="1" max="1" width="30.7109375" style="2" customWidth="1"/>
    <col min="2" max="2" width="16" style="2" customWidth="1"/>
    <col min="3" max="3" width="15.7109375" style="2" customWidth="1"/>
    <col min="4" max="4" width="15.28515625" style="2" customWidth="1"/>
    <col min="5" max="5" width="15.42578125" style="2" customWidth="1"/>
    <col min="6" max="7" width="14.7109375" style="2" customWidth="1"/>
    <col min="8" max="8" width="14.28515625" style="2" customWidth="1"/>
    <col min="9" max="9" width="12.28515625" style="2" customWidth="1"/>
    <col min="10" max="10" width="12.5703125" style="2" customWidth="1"/>
    <col min="11" max="11" width="12.42578125" style="2" customWidth="1"/>
    <col min="12" max="12" width="13.42578125" style="2" bestFit="1" customWidth="1"/>
    <col min="13" max="13" width="14.85546875" style="2" bestFit="1" customWidth="1"/>
    <col min="14" max="14" width="13.42578125" style="2" bestFit="1" customWidth="1"/>
    <col min="15" max="16384" width="9.140625" style="2"/>
  </cols>
  <sheetData>
    <row r="2" spans="1:14" ht="12.75" customHeight="1" x14ac:dyDescent="0.2">
      <c r="A2" s="19" t="s">
        <v>31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4" spans="1:14" ht="76.900000000000006" customHeight="1" x14ac:dyDescent="0.2">
      <c r="A4" s="3" t="s">
        <v>28</v>
      </c>
      <c r="B4" s="10" t="s">
        <v>32</v>
      </c>
      <c r="C4" s="10" t="s">
        <v>33</v>
      </c>
      <c r="D4" s="10" t="s">
        <v>65</v>
      </c>
      <c r="E4" s="10" t="s">
        <v>29</v>
      </c>
      <c r="F4" s="10" t="s">
        <v>66</v>
      </c>
      <c r="G4" s="10" t="s">
        <v>67</v>
      </c>
      <c r="H4" s="10" t="s">
        <v>68</v>
      </c>
      <c r="I4" s="10" t="s">
        <v>71</v>
      </c>
      <c r="J4" s="10" t="s">
        <v>69</v>
      </c>
      <c r="K4" s="10" t="s">
        <v>70</v>
      </c>
    </row>
    <row r="5" spans="1:14" s="13" customFormat="1" x14ac:dyDescent="0.2">
      <c r="A5" s="11">
        <v>1</v>
      </c>
      <c r="B5" s="12">
        <v>2</v>
      </c>
      <c r="C5" s="11">
        <v>3</v>
      </c>
      <c r="D5" s="12">
        <v>4</v>
      </c>
      <c r="E5" s="11">
        <v>5</v>
      </c>
      <c r="F5" s="12">
        <v>6</v>
      </c>
      <c r="G5" s="11">
        <v>7</v>
      </c>
      <c r="H5" s="12">
        <v>8</v>
      </c>
      <c r="I5" s="11">
        <v>9</v>
      </c>
      <c r="J5" s="12">
        <v>10</v>
      </c>
      <c r="K5" s="11">
        <v>11</v>
      </c>
    </row>
    <row r="6" spans="1:14" ht="51" x14ac:dyDescent="0.2">
      <c r="A6" s="14" t="s">
        <v>34</v>
      </c>
      <c r="B6" s="15">
        <v>3781970654</v>
      </c>
      <c r="C6" s="15">
        <v>3976082677</v>
      </c>
      <c r="D6" s="15">
        <v>734266656</v>
      </c>
      <c r="E6" s="15">
        <v>644339604.38</v>
      </c>
      <c r="F6" s="5">
        <f t="shared" ref="F6:F40" si="0">B6-E6</f>
        <v>3137631049.6199999</v>
      </c>
      <c r="G6" s="5">
        <f>C6-E6</f>
        <v>3331743072.6199999</v>
      </c>
      <c r="H6" s="5">
        <f>D6-E6</f>
        <v>89927051.620000005</v>
      </c>
      <c r="I6" s="5">
        <f>E6/B6*100</f>
        <v>17.037139188230199</v>
      </c>
      <c r="J6" s="5">
        <f>E6/C6*100</f>
        <v>16.205387481181894</v>
      </c>
      <c r="K6" s="5">
        <f>E6/D6*100</f>
        <v>87.752807391542504</v>
      </c>
    </row>
    <row r="7" spans="1:14" ht="38.25" x14ac:dyDescent="0.2">
      <c r="A7" s="14" t="s">
        <v>37</v>
      </c>
      <c r="B7" s="15">
        <v>3557666574</v>
      </c>
      <c r="C7" s="5">
        <v>3743385975</v>
      </c>
      <c r="D7" s="5">
        <v>682463353</v>
      </c>
      <c r="E7" s="5">
        <v>608155551.5</v>
      </c>
      <c r="F7" s="5">
        <f t="shared" si="0"/>
        <v>2949511022.5</v>
      </c>
      <c r="G7" s="5">
        <f t="shared" ref="G7:G71" si="1">C7-E7</f>
        <v>3135230423.5</v>
      </c>
      <c r="H7" s="5">
        <f t="shared" ref="H7:H70" si="2">D7-E7</f>
        <v>74307801.5</v>
      </c>
      <c r="I7" s="5">
        <f t="shared" ref="I7:I70" si="3">E7/B7*100</f>
        <v>17.094225634984983</v>
      </c>
      <c r="J7" s="5">
        <f t="shared" ref="J7:J70" si="4">E7/C7*100</f>
        <v>16.246135332063908</v>
      </c>
      <c r="K7" s="5">
        <f t="shared" ref="K7:K67" si="5">E7/D7*100</f>
        <v>89.111825393502116</v>
      </c>
      <c r="M7" s="16"/>
    </row>
    <row r="8" spans="1:14" ht="43.9" customHeight="1" x14ac:dyDescent="0.2">
      <c r="A8" s="6" t="s">
        <v>1</v>
      </c>
      <c r="B8" s="17">
        <v>3557666574</v>
      </c>
      <c r="C8" s="17">
        <v>3601268556</v>
      </c>
      <c r="D8" s="17">
        <v>678170196</v>
      </c>
      <c r="E8" s="17">
        <v>604064930.60000002</v>
      </c>
      <c r="F8" s="7">
        <f t="shared" si="0"/>
        <v>2953601643.4000001</v>
      </c>
      <c r="G8" s="7">
        <f t="shared" si="1"/>
        <v>2997203625.4000001</v>
      </c>
      <c r="H8" s="7">
        <f t="shared" si="2"/>
        <v>74105265.399999976</v>
      </c>
      <c r="I8" s="7">
        <f t="shared" si="3"/>
        <v>16.979245188815721</v>
      </c>
      <c r="J8" s="7">
        <f t="shared" si="4"/>
        <v>16.773670755367014</v>
      </c>
      <c r="K8" s="7">
        <f t="shared" si="5"/>
        <v>89.072762879128348</v>
      </c>
      <c r="M8" s="16"/>
      <c r="N8" s="16"/>
    </row>
    <row r="9" spans="1:14" ht="33" customHeight="1" x14ac:dyDescent="0.2">
      <c r="A9" s="1" t="s">
        <v>11</v>
      </c>
      <c r="B9" s="17">
        <v>0</v>
      </c>
      <c r="C9" s="17">
        <v>27058171</v>
      </c>
      <c r="D9" s="17"/>
      <c r="E9" s="17">
        <v>0</v>
      </c>
      <c r="F9" s="7">
        <f t="shared" si="0"/>
        <v>0</v>
      </c>
      <c r="G9" s="7">
        <f t="shared" si="1"/>
        <v>27058171</v>
      </c>
      <c r="H9" s="7">
        <f t="shared" si="2"/>
        <v>0</v>
      </c>
      <c r="I9" s="7"/>
      <c r="J9" s="7">
        <f t="shared" si="4"/>
        <v>0</v>
      </c>
      <c r="K9" s="7"/>
    </row>
    <row r="10" spans="1:14" ht="43.9" customHeight="1" x14ac:dyDescent="0.2">
      <c r="A10" s="1" t="s">
        <v>2</v>
      </c>
      <c r="B10" s="17">
        <v>0</v>
      </c>
      <c r="C10" s="17">
        <v>115059248</v>
      </c>
      <c r="D10" s="17">
        <v>4293157</v>
      </c>
      <c r="E10" s="17">
        <v>4090620.9</v>
      </c>
      <c r="F10" s="7">
        <f t="shared" ref="F10" si="6">B10-E10</f>
        <v>-4090620.9</v>
      </c>
      <c r="G10" s="7">
        <f t="shared" ref="G10" si="7">C10-E10</f>
        <v>110968627.09999999</v>
      </c>
      <c r="H10" s="7">
        <f t="shared" si="2"/>
        <v>202536.10000000009</v>
      </c>
      <c r="I10" s="7"/>
      <c r="J10" s="7">
        <f t="shared" si="4"/>
        <v>3.5552299976791089</v>
      </c>
      <c r="K10" s="7">
        <f t="shared" si="5"/>
        <v>95.282350494053674</v>
      </c>
    </row>
    <row r="11" spans="1:14" ht="51" x14ac:dyDescent="0.2">
      <c r="A11" s="14" t="s">
        <v>38</v>
      </c>
      <c r="B11" s="15">
        <v>620000</v>
      </c>
      <c r="C11" s="15">
        <v>2874200</v>
      </c>
      <c r="D11" s="15"/>
      <c r="E11" s="15">
        <v>0</v>
      </c>
      <c r="F11" s="15">
        <f t="shared" si="0"/>
        <v>620000</v>
      </c>
      <c r="G11" s="15">
        <f t="shared" si="1"/>
        <v>2874200</v>
      </c>
      <c r="H11" s="15">
        <f t="shared" si="2"/>
        <v>0</v>
      </c>
      <c r="I11" s="15">
        <f t="shared" si="3"/>
        <v>0</v>
      </c>
      <c r="J11" s="15">
        <f t="shared" si="4"/>
        <v>0</v>
      </c>
      <c r="K11" s="15"/>
    </row>
    <row r="12" spans="1:14" ht="46.15" customHeight="1" x14ac:dyDescent="0.2">
      <c r="A12" s="6" t="s">
        <v>1</v>
      </c>
      <c r="B12" s="17">
        <v>620000</v>
      </c>
      <c r="C12" s="17">
        <v>2874200</v>
      </c>
      <c r="D12" s="17"/>
      <c r="E12" s="7">
        <v>0</v>
      </c>
      <c r="F12" s="7">
        <f t="shared" si="0"/>
        <v>620000</v>
      </c>
      <c r="G12" s="7">
        <f t="shared" si="1"/>
        <v>2874200</v>
      </c>
      <c r="H12" s="7">
        <f t="shared" si="2"/>
        <v>0</v>
      </c>
      <c r="I12" s="7">
        <f t="shared" si="3"/>
        <v>0</v>
      </c>
      <c r="J12" s="7">
        <f t="shared" si="4"/>
        <v>0</v>
      </c>
      <c r="K12" s="7"/>
    </row>
    <row r="13" spans="1:14" ht="37.15" customHeight="1" x14ac:dyDescent="0.2">
      <c r="A13" s="14" t="s">
        <v>40</v>
      </c>
      <c r="B13" s="15">
        <v>42421980</v>
      </c>
      <c r="C13" s="15">
        <v>45466385</v>
      </c>
      <c r="D13" s="15">
        <v>3622900</v>
      </c>
      <c r="E13" s="15">
        <v>374555.51</v>
      </c>
      <c r="F13" s="5">
        <f t="shared" si="0"/>
        <v>42047424.490000002</v>
      </c>
      <c r="G13" s="5">
        <f t="shared" si="1"/>
        <v>45091829.490000002</v>
      </c>
      <c r="H13" s="5">
        <f t="shared" si="2"/>
        <v>3248344.49</v>
      </c>
      <c r="I13" s="5">
        <f t="shared" si="3"/>
        <v>0.88292793028519645</v>
      </c>
      <c r="J13" s="5">
        <f t="shared" si="4"/>
        <v>0.82380754484879315</v>
      </c>
      <c r="K13" s="5">
        <f t="shared" si="5"/>
        <v>10.338555024979987</v>
      </c>
      <c r="M13" s="16"/>
    </row>
    <row r="14" spans="1:14" ht="46.15" customHeight="1" x14ac:dyDescent="0.2">
      <c r="A14" s="6" t="s">
        <v>1</v>
      </c>
      <c r="B14" s="17">
        <v>42421980</v>
      </c>
      <c r="C14" s="17">
        <v>45466385</v>
      </c>
      <c r="D14" s="17">
        <v>3622900</v>
      </c>
      <c r="E14" s="17">
        <v>374555.51</v>
      </c>
      <c r="F14" s="7">
        <f t="shared" si="0"/>
        <v>42047424.490000002</v>
      </c>
      <c r="G14" s="7">
        <f t="shared" si="1"/>
        <v>45091829.490000002</v>
      </c>
      <c r="H14" s="7">
        <f t="shared" si="2"/>
        <v>3248344.49</v>
      </c>
      <c r="I14" s="7">
        <f t="shared" si="3"/>
        <v>0.88292793028519645</v>
      </c>
      <c r="J14" s="7">
        <f t="shared" si="4"/>
        <v>0.82380754484879315</v>
      </c>
      <c r="K14" s="7">
        <f t="shared" si="5"/>
        <v>10.338555024979987</v>
      </c>
    </row>
    <row r="15" spans="1:14" ht="30.6" customHeight="1" x14ac:dyDescent="0.2">
      <c r="A15" s="14" t="s">
        <v>3</v>
      </c>
      <c r="B15" s="15">
        <v>59552500</v>
      </c>
      <c r="C15" s="15">
        <v>62000950</v>
      </c>
      <c r="D15" s="15">
        <v>11774278</v>
      </c>
      <c r="E15" s="15">
        <v>9756451.2300000004</v>
      </c>
      <c r="F15" s="5">
        <f t="shared" si="0"/>
        <v>49796048.769999996</v>
      </c>
      <c r="G15" s="5">
        <f t="shared" si="1"/>
        <v>52244498.769999996</v>
      </c>
      <c r="H15" s="5">
        <f t="shared" si="2"/>
        <v>2017826.7699999996</v>
      </c>
      <c r="I15" s="5">
        <f t="shared" si="3"/>
        <v>16.382941488602494</v>
      </c>
      <c r="J15" s="5">
        <f t="shared" si="4"/>
        <v>15.735970545612608</v>
      </c>
      <c r="K15" s="5">
        <f t="shared" si="5"/>
        <v>82.862416107382558</v>
      </c>
    </row>
    <row r="16" spans="1:14" ht="37.15" customHeight="1" x14ac:dyDescent="0.2">
      <c r="A16" s="6" t="s">
        <v>1</v>
      </c>
      <c r="B16" s="17">
        <v>59552500</v>
      </c>
      <c r="C16" s="17">
        <v>62000950</v>
      </c>
      <c r="D16" s="17">
        <v>11774278</v>
      </c>
      <c r="E16" s="17">
        <v>9756451.2300000004</v>
      </c>
      <c r="F16" s="7">
        <f t="shared" si="0"/>
        <v>49796048.769999996</v>
      </c>
      <c r="G16" s="7">
        <f t="shared" si="1"/>
        <v>52244498.769999996</v>
      </c>
      <c r="H16" s="7">
        <f t="shared" si="2"/>
        <v>2017826.7699999996</v>
      </c>
      <c r="I16" s="7">
        <f t="shared" si="3"/>
        <v>16.382941488602494</v>
      </c>
      <c r="J16" s="7">
        <f t="shared" si="4"/>
        <v>15.735970545612608</v>
      </c>
      <c r="K16" s="7">
        <f t="shared" si="5"/>
        <v>82.862416107382558</v>
      </c>
    </row>
    <row r="17" spans="1:11" ht="43.15" customHeight="1" x14ac:dyDescent="0.2">
      <c r="A17" s="14" t="s">
        <v>41</v>
      </c>
      <c r="B17" s="15">
        <v>121709600</v>
      </c>
      <c r="C17" s="15">
        <v>122325167</v>
      </c>
      <c r="D17" s="15">
        <v>36406125</v>
      </c>
      <c r="E17" s="15">
        <v>26053046.140000001</v>
      </c>
      <c r="F17" s="5">
        <f t="shared" si="0"/>
        <v>95656553.859999999</v>
      </c>
      <c r="G17" s="5">
        <f t="shared" si="1"/>
        <v>96272120.859999999</v>
      </c>
      <c r="H17" s="5">
        <f t="shared" si="2"/>
        <v>10353078.859999999</v>
      </c>
      <c r="I17" s="5">
        <f t="shared" si="3"/>
        <v>21.40590893405286</v>
      </c>
      <c r="J17" s="5">
        <f t="shared" si="4"/>
        <v>21.298189717574633</v>
      </c>
      <c r="K17" s="5">
        <f t="shared" si="5"/>
        <v>71.562260855831255</v>
      </c>
    </row>
    <row r="18" spans="1:11" ht="43.15" customHeight="1" x14ac:dyDescent="0.2">
      <c r="A18" s="6" t="s">
        <v>1</v>
      </c>
      <c r="B18" s="17">
        <v>121709600</v>
      </c>
      <c r="C18" s="17">
        <v>122325167</v>
      </c>
      <c r="D18" s="17">
        <v>36406125</v>
      </c>
      <c r="E18" s="17">
        <v>26053046.140000001</v>
      </c>
      <c r="F18" s="7">
        <f t="shared" si="0"/>
        <v>95656553.859999999</v>
      </c>
      <c r="G18" s="7">
        <f t="shared" si="1"/>
        <v>96272120.859999999</v>
      </c>
      <c r="H18" s="7">
        <f t="shared" si="2"/>
        <v>10353078.859999999</v>
      </c>
      <c r="I18" s="7">
        <f t="shared" si="3"/>
        <v>21.40590893405286</v>
      </c>
      <c r="J18" s="7">
        <f t="shared" si="4"/>
        <v>21.298189717574633</v>
      </c>
      <c r="K18" s="7">
        <f t="shared" si="5"/>
        <v>71.562260855831255</v>
      </c>
    </row>
    <row r="19" spans="1:11" ht="43.15" customHeight="1" x14ac:dyDescent="0.2">
      <c r="A19" s="14" t="s">
        <v>45</v>
      </c>
      <c r="B19" s="15">
        <v>0</v>
      </c>
      <c r="C19" s="15">
        <v>30000</v>
      </c>
      <c r="D19" s="15"/>
      <c r="E19" s="15">
        <v>0</v>
      </c>
      <c r="F19" s="5">
        <f t="shared" si="0"/>
        <v>0</v>
      </c>
      <c r="G19" s="5">
        <f t="shared" si="1"/>
        <v>30000</v>
      </c>
      <c r="H19" s="5">
        <f t="shared" si="2"/>
        <v>0</v>
      </c>
      <c r="I19" s="5"/>
      <c r="J19" s="5">
        <f t="shared" si="4"/>
        <v>0</v>
      </c>
      <c r="K19" s="5"/>
    </row>
    <row r="20" spans="1:11" ht="43.15" customHeight="1" x14ac:dyDescent="0.2">
      <c r="A20" s="6" t="s">
        <v>1</v>
      </c>
      <c r="B20" s="17">
        <v>0</v>
      </c>
      <c r="C20" s="17">
        <v>30000</v>
      </c>
      <c r="D20" s="17"/>
      <c r="E20" s="17">
        <v>0</v>
      </c>
      <c r="F20" s="7">
        <f t="shared" si="0"/>
        <v>0</v>
      </c>
      <c r="G20" s="7">
        <f t="shared" si="1"/>
        <v>30000</v>
      </c>
      <c r="H20" s="7">
        <f t="shared" si="2"/>
        <v>0</v>
      </c>
      <c r="I20" s="7"/>
      <c r="J20" s="7">
        <f t="shared" si="4"/>
        <v>0</v>
      </c>
      <c r="K20" s="7"/>
    </row>
    <row r="21" spans="1:11" ht="63.75" x14ac:dyDescent="0.2">
      <c r="A21" s="14" t="s">
        <v>35</v>
      </c>
      <c r="B21" s="15">
        <v>102688500</v>
      </c>
      <c r="C21" s="15">
        <v>146746800</v>
      </c>
      <c r="D21" s="15">
        <v>15641241</v>
      </c>
      <c r="E21" s="15">
        <v>9288887</v>
      </c>
      <c r="F21" s="5">
        <f t="shared" si="0"/>
        <v>93399613</v>
      </c>
      <c r="G21" s="5">
        <f t="shared" si="1"/>
        <v>137457913</v>
      </c>
      <c r="H21" s="5">
        <f t="shared" si="2"/>
        <v>6352354</v>
      </c>
      <c r="I21" s="5">
        <f t="shared" si="3"/>
        <v>9.0456935294604559</v>
      </c>
      <c r="J21" s="5">
        <f t="shared" si="4"/>
        <v>6.3298736326788729</v>
      </c>
      <c r="K21" s="5">
        <f t="shared" si="5"/>
        <v>59.387148372689872</v>
      </c>
    </row>
    <row r="22" spans="1:11" ht="68.45" customHeight="1" x14ac:dyDescent="0.2">
      <c r="A22" s="14" t="s">
        <v>42</v>
      </c>
      <c r="B22" s="15">
        <v>65277800</v>
      </c>
      <c r="C22" s="15">
        <v>109336100</v>
      </c>
      <c r="D22" s="15">
        <v>4362000</v>
      </c>
      <c r="E22" s="15">
        <v>3485760.37</v>
      </c>
      <c r="F22" s="15">
        <f t="shared" si="0"/>
        <v>61792039.630000003</v>
      </c>
      <c r="G22" s="15">
        <f t="shared" si="1"/>
        <v>105850339.63</v>
      </c>
      <c r="H22" s="15">
        <f t="shared" si="2"/>
        <v>876239.62999999989</v>
      </c>
      <c r="I22" s="15">
        <f t="shared" si="3"/>
        <v>5.3398864085493081</v>
      </c>
      <c r="J22" s="15">
        <f t="shared" si="4"/>
        <v>3.1881147855100012</v>
      </c>
      <c r="K22" s="5">
        <f t="shared" si="5"/>
        <v>79.911975469967913</v>
      </c>
    </row>
    <row r="23" spans="1:11" ht="31.9" customHeight="1" x14ac:dyDescent="0.2">
      <c r="A23" s="6" t="s">
        <v>4</v>
      </c>
      <c r="B23" s="7">
        <v>25395300</v>
      </c>
      <c r="C23" s="7">
        <v>25395300</v>
      </c>
      <c r="D23" s="7">
        <v>4362000</v>
      </c>
      <c r="E23" s="7">
        <v>3485760.37</v>
      </c>
      <c r="F23" s="7">
        <f t="shared" si="0"/>
        <v>21909539.629999999</v>
      </c>
      <c r="G23" s="7">
        <f t="shared" si="1"/>
        <v>21909539.629999999</v>
      </c>
      <c r="H23" s="7">
        <f t="shared" si="2"/>
        <v>876239.62999999989</v>
      </c>
      <c r="I23" s="7">
        <f t="shared" si="3"/>
        <v>13.726005875102873</v>
      </c>
      <c r="J23" s="7">
        <f t="shared" si="4"/>
        <v>13.726005875102873</v>
      </c>
      <c r="K23" s="5">
        <f t="shared" si="5"/>
        <v>79.911975469967913</v>
      </c>
    </row>
    <row r="24" spans="1:11" ht="54" customHeight="1" x14ac:dyDescent="0.2">
      <c r="A24" s="6" t="s">
        <v>5</v>
      </c>
      <c r="B24" s="7">
        <v>38504900</v>
      </c>
      <c r="C24" s="7">
        <v>82563200</v>
      </c>
      <c r="D24" s="7"/>
      <c r="E24" s="7">
        <v>0</v>
      </c>
      <c r="F24" s="7">
        <f t="shared" ref="F24" si="8">B24-E24</f>
        <v>38504900</v>
      </c>
      <c r="G24" s="7">
        <f t="shared" ref="G24" si="9">C24-E24</f>
        <v>82563200</v>
      </c>
      <c r="H24" s="7">
        <f t="shared" si="2"/>
        <v>0</v>
      </c>
      <c r="I24" s="7">
        <f t="shared" si="3"/>
        <v>0</v>
      </c>
      <c r="J24" s="7">
        <f t="shared" si="4"/>
        <v>0</v>
      </c>
      <c r="K24" s="5"/>
    </row>
    <row r="25" spans="1:11" ht="39.6" customHeight="1" x14ac:dyDescent="0.2">
      <c r="A25" s="6" t="s">
        <v>11</v>
      </c>
      <c r="B25" s="7">
        <v>1377600</v>
      </c>
      <c r="C25" s="7">
        <v>1377600</v>
      </c>
      <c r="D25" s="7"/>
      <c r="E25" s="7">
        <v>0</v>
      </c>
      <c r="F25" s="7">
        <f t="shared" si="0"/>
        <v>1377600</v>
      </c>
      <c r="G25" s="7">
        <f t="shared" si="1"/>
        <v>1377600</v>
      </c>
      <c r="H25" s="7">
        <f t="shared" si="2"/>
        <v>0</v>
      </c>
      <c r="I25" s="7">
        <f t="shared" si="3"/>
        <v>0</v>
      </c>
      <c r="J25" s="7">
        <f t="shared" si="4"/>
        <v>0</v>
      </c>
      <c r="K25" s="5"/>
    </row>
    <row r="26" spans="1:11" ht="51" x14ac:dyDescent="0.2">
      <c r="A26" s="14" t="s">
        <v>43</v>
      </c>
      <c r="B26" s="15">
        <v>37410700</v>
      </c>
      <c r="C26" s="15">
        <v>37410700</v>
      </c>
      <c r="D26" s="15">
        <v>11279241</v>
      </c>
      <c r="E26" s="5">
        <v>9288887</v>
      </c>
      <c r="F26" s="5">
        <f t="shared" si="0"/>
        <v>28121813</v>
      </c>
      <c r="G26" s="5">
        <f t="shared" si="1"/>
        <v>28121813</v>
      </c>
      <c r="H26" s="5">
        <f t="shared" si="2"/>
        <v>1990354</v>
      </c>
      <c r="I26" s="5">
        <f t="shared" si="3"/>
        <v>24.829492631787161</v>
      </c>
      <c r="J26" s="5">
        <f t="shared" si="4"/>
        <v>24.829492631787161</v>
      </c>
      <c r="K26" s="5">
        <f t="shared" si="5"/>
        <v>82.353830368550504</v>
      </c>
    </row>
    <row r="27" spans="1:11" ht="30" customHeight="1" x14ac:dyDescent="0.2">
      <c r="A27" s="6" t="s">
        <v>4</v>
      </c>
      <c r="B27" s="7">
        <v>37410700</v>
      </c>
      <c r="C27" s="7">
        <v>37410700</v>
      </c>
      <c r="D27" s="7">
        <v>11279241</v>
      </c>
      <c r="E27" s="7">
        <v>9288887</v>
      </c>
      <c r="F27" s="7">
        <f t="shared" si="0"/>
        <v>28121813</v>
      </c>
      <c r="G27" s="7">
        <f t="shared" si="1"/>
        <v>28121813</v>
      </c>
      <c r="H27" s="7">
        <f t="shared" si="2"/>
        <v>1990354</v>
      </c>
      <c r="I27" s="7">
        <f t="shared" si="3"/>
        <v>24.829492631787161</v>
      </c>
      <c r="J27" s="7">
        <f t="shared" si="4"/>
        <v>24.829492631787161</v>
      </c>
      <c r="K27" s="5">
        <f t="shared" si="5"/>
        <v>82.353830368550504</v>
      </c>
    </row>
    <row r="28" spans="1:11" ht="38.25" x14ac:dyDescent="0.2">
      <c r="A28" s="14" t="s">
        <v>36</v>
      </c>
      <c r="B28" s="15">
        <v>1836694</v>
      </c>
      <c r="C28" s="15">
        <v>1900694</v>
      </c>
      <c r="D28" s="15">
        <v>47648</v>
      </c>
      <c r="E28" s="15">
        <v>47648</v>
      </c>
      <c r="F28" s="15">
        <f t="shared" si="0"/>
        <v>1789046</v>
      </c>
      <c r="G28" s="15">
        <f t="shared" si="1"/>
        <v>1853046</v>
      </c>
      <c r="H28" s="15">
        <f t="shared" si="2"/>
        <v>0</v>
      </c>
      <c r="I28" s="15">
        <f t="shared" si="3"/>
        <v>2.5942263654152518</v>
      </c>
      <c r="J28" s="15">
        <f t="shared" si="4"/>
        <v>2.5068738050417374</v>
      </c>
      <c r="K28" s="15">
        <f t="shared" si="5"/>
        <v>100</v>
      </c>
    </row>
    <row r="29" spans="1:11" ht="55.15" customHeight="1" x14ac:dyDescent="0.2">
      <c r="A29" s="6" t="s">
        <v>5</v>
      </c>
      <c r="B29" s="7">
        <v>793700</v>
      </c>
      <c r="C29" s="7">
        <v>793700</v>
      </c>
      <c r="D29" s="7"/>
      <c r="E29" s="7">
        <v>0</v>
      </c>
      <c r="F29" s="7">
        <f t="shared" ref="F29" si="10">B29-E29</f>
        <v>793700</v>
      </c>
      <c r="G29" s="7">
        <f t="shared" ref="G29" si="11">C29-E29</f>
        <v>793700</v>
      </c>
      <c r="H29" s="7">
        <f t="shared" si="2"/>
        <v>0</v>
      </c>
      <c r="I29" s="7">
        <f t="shared" si="3"/>
        <v>0</v>
      </c>
      <c r="J29" s="7">
        <f t="shared" si="4"/>
        <v>0</v>
      </c>
      <c r="K29" s="7"/>
    </row>
    <row r="30" spans="1:11" ht="45" customHeight="1" x14ac:dyDescent="0.2">
      <c r="A30" s="6" t="s">
        <v>1</v>
      </c>
      <c r="B30" s="7">
        <v>947698</v>
      </c>
      <c r="C30" s="7">
        <v>1011698</v>
      </c>
      <c r="D30" s="7"/>
      <c r="E30" s="7">
        <v>0</v>
      </c>
      <c r="F30" s="7">
        <f t="shared" si="0"/>
        <v>947698</v>
      </c>
      <c r="G30" s="7">
        <f t="shared" si="1"/>
        <v>1011698</v>
      </c>
      <c r="H30" s="7">
        <f t="shared" si="2"/>
        <v>0</v>
      </c>
      <c r="I30" s="7">
        <f t="shared" si="3"/>
        <v>0</v>
      </c>
      <c r="J30" s="7">
        <f t="shared" si="4"/>
        <v>0</v>
      </c>
      <c r="K30" s="7"/>
    </row>
    <row r="31" spans="1:11" ht="38.25" x14ac:dyDescent="0.2">
      <c r="A31" s="6" t="s">
        <v>7</v>
      </c>
      <c r="B31" s="7">
        <v>95296</v>
      </c>
      <c r="C31" s="7">
        <v>95296</v>
      </c>
      <c r="D31" s="7">
        <v>47648</v>
      </c>
      <c r="E31" s="7">
        <v>47648</v>
      </c>
      <c r="F31" s="7">
        <f t="shared" si="0"/>
        <v>47648</v>
      </c>
      <c r="G31" s="7">
        <f t="shared" si="1"/>
        <v>47648</v>
      </c>
      <c r="H31" s="7">
        <f t="shared" si="2"/>
        <v>0</v>
      </c>
      <c r="I31" s="7">
        <f t="shared" si="3"/>
        <v>50</v>
      </c>
      <c r="J31" s="7">
        <f t="shared" si="4"/>
        <v>50</v>
      </c>
      <c r="K31" s="7">
        <f t="shared" si="5"/>
        <v>100</v>
      </c>
    </row>
    <row r="32" spans="1:11" ht="38.25" x14ac:dyDescent="0.2">
      <c r="A32" s="14" t="s">
        <v>39</v>
      </c>
      <c r="B32" s="15">
        <v>587263885</v>
      </c>
      <c r="C32" s="15">
        <v>649433500.79999995</v>
      </c>
      <c r="D32" s="15">
        <v>127942556</v>
      </c>
      <c r="E32" s="15">
        <v>108123493.15000001</v>
      </c>
      <c r="F32" s="15">
        <f t="shared" si="0"/>
        <v>479140391.85000002</v>
      </c>
      <c r="G32" s="15">
        <f t="shared" si="1"/>
        <v>541310007.64999998</v>
      </c>
      <c r="H32" s="15">
        <f t="shared" si="2"/>
        <v>19819062.849999994</v>
      </c>
      <c r="I32" s="15">
        <f t="shared" si="3"/>
        <v>18.41139833586055</v>
      </c>
      <c r="J32" s="15">
        <f t="shared" si="4"/>
        <v>16.648893692242371</v>
      </c>
      <c r="K32" s="15">
        <f t="shared" si="5"/>
        <v>84.509405259966826</v>
      </c>
    </row>
    <row r="33" spans="1:14" ht="25.5" x14ac:dyDescent="0.2">
      <c r="A33" s="14" t="s">
        <v>44</v>
      </c>
      <c r="B33" s="15">
        <v>560373236</v>
      </c>
      <c r="C33" s="15">
        <v>622542851.79999995</v>
      </c>
      <c r="D33" s="15">
        <v>120595827</v>
      </c>
      <c r="E33" s="5">
        <v>103673428.52</v>
      </c>
      <c r="F33" s="5">
        <f t="shared" si="0"/>
        <v>456699807.48000002</v>
      </c>
      <c r="G33" s="5">
        <f t="shared" si="1"/>
        <v>518869423.27999997</v>
      </c>
      <c r="H33" s="5">
        <f t="shared" si="2"/>
        <v>16922398.480000004</v>
      </c>
      <c r="I33" s="5">
        <f t="shared" si="3"/>
        <v>18.500781596928373</v>
      </c>
      <c r="J33" s="5">
        <f t="shared" si="4"/>
        <v>16.65321964909597</v>
      </c>
      <c r="K33" s="5">
        <f t="shared" si="5"/>
        <v>85.967674917972076</v>
      </c>
    </row>
    <row r="34" spans="1:14" ht="38.25" x14ac:dyDescent="0.2">
      <c r="A34" s="6" t="s">
        <v>6</v>
      </c>
      <c r="B34" s="7">
        <v>560373236</v>
      </c>
      <c r="C34" s="7">
        <v>594398221.79999995</v>
      </c>
      <c r="D34" s="7">
        <v>120595827</v>
      </c>
      <c r="E34" s="7">
        <v>103673428.52</v>
      </c>
      <c r="F34" s="7">
        <f t="shared" si="0"/>
        <v>456699807.48000002</v>
      </c>
      <c r="G34" s="7">
        <f t="shared" si="1"/>
        <v>490724793.27999997</v>
      </c>
      <c r="H34" s="7">
        <f t="shared" si="2"/>
        <v>16922398.480000004</v>
      </c>
      <c r="I34" s="7">
        <f t="shared" si="3"/>
        <v>18.500781596928373</v>
      </c>
      <c r="J34" s="7">
        <f t="shared" si="4"/>
        <v>17.441746074887064</v>
      </c>
      <c r="K34" s="7">
        <f t="shared" si="5"/>
        <v>85.967674917972076</v>
      </c>
    </row>
    <row r="35" spans="1:14" ht="63.75" x14ac:dyDescent="0.2">
      <c r="A35" s="6" t="s">
        <v>2</v>
      </c>
      <c r="B35" s="7">
        <v>0</v>
      </c>
      <c r="C35" s="7">
        <v>28144630</v>
      </c>
      <c r="D35" s="7"/>
      <c r="E35" s="7">
        <v>0</v>
      </c>
      <c r="F35" s="7">
        <f t="shared" si="0"/>
        <v>0</v>
      </c>
      <c r="G35" s="7">
        <f t="shared" si="1"/>
        <v>28144630</v>
      </c>
      <c r="H35" s="7">
        <f t="shared" si="2"/>
        <v>0</v>
      </c>
      <c r="I35" s="7"/>
      <c r="J35" s="7">
        <f t="shared" si="4"/>
        <v>0</v>
      </c>
      <c r="K35" s="7"/>
      <c r="M35" s="16"/>
    </row>
    <row r="36" spans="1:14" ht="38.25" x14ac:dyDescent="0.2">
      <c r="A36" s="14" t="s">
        <v>46</v>
      </c>
      <c r="B36" s="5">
        <v>26890649</v>
      </c>
      <c r="C36" s="5">
        <v>26890649</v>
      </c>
      <c r="D36" s="5">
        <v>7346729</v>
      </c>
      <c r="E36" s="5">
        <v>4450064.63</v>
      </c>
      <c r="F36" s="5">
        <f t="shared" ref="F36" si="12">B36-E36</f>
        <v>22440584.370000001</v>
      </c>
      <c r="G36" s="5">
        <f t="shared" ref="G36" si="13">C36-E36</f>
        <v>22440584.370000001</v>
      </c>
      <c r="H36" s="5">
        <f t="shared" si="2"/>
        <v>2896664.37</v>
      </c>
      <c r="I36" s="5">
        <f t="shared" si="3"/>
        <v>16.548743877472052</v>
      </c>
      <c r="J36" s="5">
        <f t="shared" si="4"/>
        <v>16.548743877472052</v>
      </c>
      <c r="K36" s="5">
        <f t="shared" si="5"/>
        <v>60.57205363094242</v>
      </c>
    </row>
    <row r="37" spans="1:14" ht="28.15" customHeight="1" x14ac:dyDescent="0.2">
      <c r="A37" s="6" t="s">
        <v>6</v>
      </c>
      <c r="B37" s="7">
        <v>26890649</v>
      </c>
      <c r="C37" s="7">
        <v>26890649</v>
      </c>
      <c r="D37" s="7">
        <v>7346729</v>
      </c>
      <c r="E37" s="7">
        <v>4450064.63</v>
      </c>
      <c r="F37" s="7">
        <f>B37-E36</f>
        <v>22440584.370000001</v>
      </c>
      <c r="G37" s="7">
        <f>C36-E36</f>
        <v>22440584.370000001</v>
      </c>
      <c r="H37" s="7">
        <f t="shared" si="2"/>
        <v>2896664.37</v>
      </c>
      <c r="I37" s="7">
        <f t="shared" si="3"/>
        <v>16.548743877472052</v>
      </c>
      <c r="J37" s="7">
        <f t="shared" si="4"/>
        <v>16.548743877472052</v>
      </c>
      <c r="K37" s="7">
        <f t="shared" si="5"/>
        <v>60.57205363094242</v>
      </c>
    </row>
    <row r="38" spans="1:14" ht="51" x14ac:dyDescent="0.2">
      <c r="A38" s="14" t="s">
        <v>9</v>
      </c>
      <c r="B38" s="15">
        <v>572545732</v>
      </c>
      <c r="C38" s="15">
        <v>677934678</v>
      </c>
      <c r="D38" s="15">
        <v>147787858</v>
      </c>
      <c r="E38" s="15">
        <v>133503802.06</v>
      </c>
      <c r="F38" s="15">
        <f t="shared" si="0"/>
        <v>439041929.94</v>
      </c>
      <c r="G38" s="15">
        <f t="shared" si="1"/>
        <v>544430875.94000006</v>
      </c>
      <c r="H38" s="15">
        <f t="shared" si="2"/>
        <v>14284055.939999998</v>
      </c>
      <c r="I38" s="15">
        <f t="shared" si="3"/>
        <v>23.317578771157446</v>
      </c>
      <c r="J38" s="15">
        <f t="shared" si="4"/>
        <v>19.692723560602399</v>
      </c>
      <c r="K38" s="15">
        <f t="shared" si="5"/>
        <v>90.334756770072417</v>
      </c>
    </row>
    <row r="39" spans="1:14" ht="51" x14ac:dyDescent="0.2">
      <c r="A39" s="4" t="s">
        <v>10</v>
      </c>
      <c r="B39" s="15">
        <v>552385132</v>
      </c>
      <c r="C39" s="15">
        <v>554564992</v>
      </c>
      <c r="D39" s="15">
        <v>134592604</v>
      </c>
      <c r="E39" s="15">
        <v>123277132.8</v>
      </c>
      <c r="F39" s="5">
        <f t="shared" si="0"/>
        <v>429107999.19999999</v>
      </c>
      <c r="G39" s="5">
        <f t="shared" si="1"/>
        <v>431287859.19999999</v>
      </c>
      <c r="H39" s="5">
        <f t="shared" si="2"/>
        <v>11315471.200000003</v>
      </c>
      <c r="I39" s="5">
        <f t="shared" si="3"/>
        <v>22.317243107839477</v>
      </c>
      <c r="J39" s="5">
        <f t="shared" si="4"/>
        <v>22.229519457297442</v>
      </c>
      <c r="K39" s="5">
        <f t="shared" si="5"/>
        <v>91.592798665222347</v>
      </c>
    </row>
    <row r="40" spans="1:14" ht="42.6" customHeight="1" x14ac:dyDescent="0.2">
      <c r="A40" s="6" t="s">
        <v>1</v>
      </c>
      <c r="B40" s="17">
        <v>299170</v>
      </c>
      <c r="C40" s="7">
        <v>299170</v>
      </c>
      <c r="D40" s="7">
        <v>66070</v>
      </c>
      <c r="E40" s="7">
        <v>55070</v>
      </c>
      <c r="F40" s="7">
        <f t="shared" si="0"/>
        <v>244100</v>
      </c>
      <c r="G40" s="7">
        <f t="shared" si="1"/>
        <v>244100</v>
      </c>
      <c r="H40" s="7">
        <f t="shared" si="2"/>
        <v>11000</v>
      </c>
      <c r="I40" s="7">
        <f t="shared" si="3"/>
        <v>18.407594344352709</v>
      </c>
      <c r="J40" s="7">
        <f t="shared" si="4"/>
        <v>18.407594344352709</v>
      </c>
      <c r="K40" s="7">
        <f t="shared" si="5"/>
        <v>83.350991372786439</v>
      </c>
    </row>
    <row r="41" spans="1:14" ht="38.25" x14ac:dyDescent="0.2">
      <c r="A41" s="6" t="s">
        <v>7</v>
      </c>
      <c r="B41" s="17">
        <v>552085962</v>
      </c>
      <c r="C41" s="7">
        <v>554265822</v>
      </c>
      <c r="D41" s="7">
        <f>D39-D40</f>
        <v>134526534</v>
      </c>
      <c r="E41" s="7">
        <v>123222062.8</v>
      </c>
      <c r="F41" s="7">
        <f t="shared" ref="F41:F71" si="14">B41-E41</f>
        <v>428863899.19999999</v>
      </c>
      <c r="G41" s="7">
        <f t="shared" si="1"/>
        <v>431043759.19999999</v>
      </c>
      <c r="H41" s="7">
        <f t="shared" si="2"/>
        <v>11304471.200000003</v>
      </c>
      <c r="I41" s="7">
        <f t="shared" si="3"/>
        <v>22.31936170838555</v>
      </c>
      <c r="J41" s="7">
        <f t="shared" si="4"/>
        <v>22.231582376010188</v>
      </c>
      <c r="K41" s="7">
        <f t="shared" si="5"/>
        <v>91.59684646301821</v>
      </c>
      <c r="M41" s="16"/>
      <c r="N41" s="16"/>
    </row>
    <row r="42" spans="1:14" ht="38.25" x14ac:dyDescent="0.2">
      <c r="A42" s="4" t="s">
        <v>47</v>
      </c>
      <c r="B42" s="15">
        <v>0</v>
      </c>
      <c r="C42" s="15">
        <v>103209086</v>
      </c>
      <c r="D42" s="15">
        <v>8746263</v>
      </c>
      <c r="E42" s="15">
        <v>6291090.6900000004</v>
      </c>
      <c r="F42" s="5">
        <f t="shared" si="14"/>
        <v>-6291090.6900000004</v>
      </c>
      <c r="G42" s="5">
        <f t="shared" si="1"/>
        <v>96917995.310000002</v>
      </c>
      <c r="H42" s="5">
        <f t="shared" si="2"/>
        <v>2455172.3099999996</v>
      </c>
      <c r="I42" s="5"/>
      <c r="J42" s="5">
        <f t="shared" si="4"/>
        <v>6.0954814482128059</v>
      </c>
      <c r="K42" s="5">
        <f t="shared" si="5"/>
        <v>71.928899119543971</v>
      </c>
    </row>
    <row r="43" spans="1:14" ht="38.25" x14ac:dyDescent="0.2">
      <c r="A43" s="6" t="s">
        <v>7</v>
      </c>
      <c r="B43" s="17">
        <v>0</v>
      </c>
      <c r="C43" s="7">
        <v>78484125</v>
      </c>
      <c r="D43" s="7">
        <v>8746263</v>
      </c>
      <c r="E43" s="7">
        <v>6291090.6900000004</v>
      </c>
      <c r="F43" s="7">
        <f t="shared" si="14"/>
        <v>-6291090.6900000004</v>
      </c>
      <c r="G43" s="7">
        <f t="shared" si="1"/>
        <v>72193034.310000002</v>
      </c>
      <c r="H43" s="7">
        <f t="shared" si="2"/>
        <v>2455172.3099999996</v>
      </c>
      <c r="I43" s="7"/>
      <c r="J43" s="7">
        <f t="shared" si="4"/>
        <v>8.01574928687808</v>
      </c>
      <c r="K43" s="7">
        <f t="shared" si="5"/>
        <v>71.928899119543971</v>
      </c>
    </row>
    <row r="44" spans="1:14" ht="63.75" x14ac:dyDescent="0.2">
      <c r="A44" s="6" t="s">
        <v>2</v>
      </c>
      <c r="B44" s="17">
        <v>0</v>
      </c>
      <c r="C44" s="7">
        <v>24724961</v>
      </c>
      <c r="D44" s="7"/>
      <c r="E44" s="7">
        <v>0</v>
      </c>
      <c r="F44" s="7">
        <f t="shared" si="14"/>
        <v>0</v>
      </c>
      <c r="G44" s="7">
        <f t="shared" si="1"/>
        <v>24724961</v>
      </c>
      <c r="H44" s="7">
        <f t="shared" si="2"/>
        <v>0</v>
      </c>
      <c r="I44" s="7"/>
      <c r="J44" s="7">
        <f t="shared" si="4"/>
        <v>0</v>
      </c>
      <c r="K44" s="7"/>
      <c r="M44" s="16"/>
    </row>
    <row r="45" spans="1:14" ht="38.25" x14ac:dyDescent="0.2">
      <c r="A45" s="4" t="s">
        <v>48</v>
      </c>
      <c r="B45" s="15">
        <v>20160600</v>
      </c>
      <c r="C45" s="15">
        <v>20160600</v>
      </c>
      <c r="D45" s="15">
        <v>4448991</v>
      </c>
      <c r="E45" s="15">
        <v>3935578.57</v>
      </c>
      <c r="F45" s="5">
        <f t="shared" si="14"/>
        <v>16225021.43</v>
      </c>
      <c r="G45" s="5">
        <f t="shared" si="1"/>
        <v>16225021.43</v>
      </c>
      <c r="H45" s="5">
        <f t="shared" si="2"/>
        <v>513412.43000000017</v>
      </c>
      <c r="I45" s="5">
        <f t="shared" si="3"/>
        <v>19.52113811096892</v>
      </c>
      <c r="J45" s="5">
        <f t="shared" si="4"/>
        <v>19.52113811096892</v>
      </c>
      <c r="K45" s="5">
        <f t="shared" si="5"/>
        <v>88.460025430485246</v>
      </c>
    </row>
    <row r="46" spans="1:14" ht="36" customHeight="1" x14ac:dyDescent="0.2">
      <c r="A46" s="6" t="s">
        <v>7</v>
      </c>
      <c r="B46" s="17">
        <v>20160600</v>
      </c>
      <c r="C46" s="17">
        <v>20160600</v>
      </c>
      <c r="D46" s="17">
        <v>4448991</v>
      </c>
      <c r="E46" s="17">
        <v>3935578.57</v>
      </c>
      <c r="F46" s="7">
        <f t="shared" si="14"/>
        <v>16225021.43</v>
      </c>
      <c r="G46" s="7">
        <f t="shared" si="1"/>
        <v>16225021.43</v>
      </c>
      <c r="H46" s="7">
        <f t="shared" si="2"/>
        <v>513412.43000000017</v>
      </c>
      <c r="I46" s="7">
        <f t="shared" si="3"/>
        <v>19.52113811096892</v>
      </c>
      <c r="J46" s="7">
        <f t="shared" si="4"/>
        <v>19.52113811096892</v>
      </c>
      <c r="K46" s="7">
        <f t="shared" si="5"/>
        <v>88.460025430485246</v>
      </c>
    </row>
    <row r="47" spans="1:14" ht="38.25" x14ac:dyDescent="0.2">
      <c r="A47" s="14" t="s">
        <v>49</v>
      </c>
      <c r="B47" s="15">
        <v>330418253</v>
      </c>
      <c r="C47" s="15">
        <v>1660812343.1300001</v>
      </c>
      <c r="D47" s="15">
        <v>146704760</v>
      </c>
      <c r="E47" s="15">
        <v>39845060.630000003</v>
      </c>
      <c r="F47" s="15">
        <f t="shared" si="14"/>
        <v>290573192.37</v>
      </c>
      <c r="G47" s="15">
        <f t="shared" si="1"/>
        <v>1620967282.5</v>
      </c>
      <c r="H47" s="15">
        <f t="shared" si="2"/>
        <v>106859699.37</v>
      </c>
      <c r="I47" s="15">
        <f t="shared" si="3"/>
        <v>12.058976847746969</v>
      </c>
      <c r="J47" s="15">
        <f t="shared" si="4"/>
        <v>2.3991308105831632</v>
      </c>
      <c r="K47" s="15">
        <f t="shared" si="5"/>
        <v>27.16003259198952</v>
      </c>
    </row>
    <row r="48" spans="1:14" ht="38.25" x14ac:dyDescent="0.2">
      <c r="A48" s="4" t="s">
        <v>50</v>
      </c>
      <c r="B48" s="15">
        <v>41990155</v>
      </c>
      <c r="C48" s="15">
        <v>150919468</v>
      </c>
      <c r="D48" s="15">
        <v>106364</v>
      </c>
      <c r="E48" s="15">
        <v>106363.74</v>
      </c>
      <c r="F48" s="5">
        <f t="shared" si="14"/>
        <v>41883791.259999998</v>
      </c>
      <c r="G48" s="5">
        <f t="shared" si="1"/>
        <v>150813104.25999999</v>
      </c>
      <c r="H48" s="5">
        <f t="shared" si="2"/>
        <v>0.25999999999476131</v>
      </c>
      <c r="I48" s="5">
        <f t="shared" si="3"/>
        <v>0.25330637622080698</v>
      </c>
      <c r="J48" s="5">
        <f t="shared" si="4"/>
        <v>7.0477150104981831E-2</v>
      </c>
      <c r="K48" s="5">
        <f t="shared" si="5"/>
        <v>99.999755556391264</v>
      </c>
    </row>
    <row r="49" spans="1:13" ht="63.75" x14ac:dyDescent="0.2">
      <c r="A49" s="6" t="s">
        <v>2</v>
      </c>
      <c r="B49" s="17">
        <v>41990155</v>
      </c>
      <c r="C49" s="17">
        <v>150919468</v>
      </c>
      <c r="D49" s="17">
        <v>106364</v>
      </c>
      <c r="E49" s="17">
        <v>106363.74</v>
      </c>
      <c r="F49" s="7">
        <f t="shared" si="14"/>
        <v>41883791.259999998</v>
      </c>
      <c r="G49" s="7">
        <f t="shared" si="1"/>
        <v>150813104.25999999</v>
      </c>
      <c r="H49" s="7">
        <f t="shared" si="2"/>
        <v>0.25999999999476131</v>
      </c>
      <c r="I49" s="7">
        <f t="shared" si="3"/>
        <v>0.25330637622080698</v>
      </c>
      <c r="J49" s="7">
        <f t="shared" si="4"/>
        <v>7.0477150104981831E-2</v>
      </c>
      <c r="K49" s="7">
        <f t="shared" si="5"/>
        <v>99.999755556391264</v>
      </c>
      <c r="M49" s="16"/>
    </row>
    <row r="50" spans="1:13" ht="38.25" x14ac:dyDescent="0.2">
      <c r="A50" s="4" t="s">
        <v>51</v>
      </c>
      <c r="B50" s="15">
        <v>150385000</v>
      </c>
      <c r="C50" s="15">
        <v>1379847562.1300001</v>
      </c>
      <c r="D50" s="15">
        <v>115609809</v>
      </c>
      <c r="E50" s="15">
        <v>18152509</v>
      </c>
      <c r="F50" s="5">
        <f t="shared" si="14"/>
        <v>132232491</v>
      </c>
      <c r="G50" s="5">
        <f t="shared" si="1"/>
        <v>1361695053.1300001</v>
      </c>
      <c r="H50" s="5">
        <f t="shared" si="2"/>
        <v>97457300</v>
      </c>
      <c r="I50" s="5">
        <f t="shared" si="3"/>
        <v>12.070691225853643</v>
      </c>
      <c r="J50" s="5">
        <f t="shared" si="4"/>
        <v>1.3155445208729362</v>
      </c>
      <c r="K50" s="5">
        <f t="shared" si="5"/>
        <v>15.701530135734417</v>
      </c>
    </row>
    <row r="51" spans="1:13" ht="53.45" customHeight="1" x14ac:dyDescent="0.2">
      <c r="A51" s="6" t="s">
        <v>5</v>
      </c>
      <c r="B51" s="17">
        <v>150385000</v>
      </c>
      <c r="C51" s="7">
        <v>745855975</v>
      </c>
      <c r="D51" s="7">
        <v>24700709</v>
      </c>
      <c r="E51" s="17">
        <v>18152509</v>
      </c>
      <c r="F51" s="7">
        <f t="shared" si="14"/>
        <v>132232491</v>
      </c>
      <c r="G51" s="7">
        <f t="shared" si="1"/>
        <v>727703466</v>
      </c>
      <c r="H51" s="7">
        <f t="shared" si="2"/>
        <v>6548200</v>
      </c>
      <c r="I51" s="7">
        <f t="shared" si="3"/>
        <v>12.070691225853643</v>
      </c>
      <c r="J51" s="7">
        <f t="shared" si="4"/>
        <v>2.4337820716660477</v>
      </c>
      <c r="K51" s="7">
        <f t="shared" si="5"/>
        <v>73.489829785857566</v>
      </c>
      <c r="M51" s="16"/>
    </row>
    <row r="52" spans="1:13" ht="38.450000000000003" customHeight="1" x14ac:dyDescent="0.2">
      <c r="A52" s="6" t="s">
        <v>11</v>
      </c>
      <c r="B52" s="7">
        <v>0</v>
      </c>
      <c r="C52" s="7">
        <v>633991587.13</v>
      </c>
      <c r="D52" s="7">
        <v>90909100</v>
      </c>
      <c r="E52" s="17">
        <v>0</v>
      </c>
      <c r="F52" s="7">
        <f t="shared" si="14"/>
        <v>0</v>
      </c>
      <c r="G52" s="7">
        <f t="shared" si="1"/>
        <v>633991587.13</v>
      </c>
      <c r="H52" s="7">
        <f t="shared" si="2"/>
        <v>90909100</v>
      </c>
      <c r="I52" s="7"/>
      <c r="J52" s="7">
        <f t="shared" si="4"/>
        <v>0</v>
      </c>
      <c r="K52" s="7">
        <f t="shared" si="5"/>
        <v>0</v>
      </c>
    </row>
    <row r="53" spans="1:13" ht="67.150000000000006" customHeight="1" x14ac:dyDescent="0.2">
      <c r="A53" s="4" t="s">
        <v>52</v>
      </c>
      <c r="B53" s="15">
        <v>24199398</v>
      </c>
      <c r="C53" s="15">
        <v>14428798</v>
      </c>
      <c r="D53" s="15"/>
      <c r="E53" s="15">
        <v>0</v>
      </c>
      <c r="F53" s="5">
        <f t="shared" si="14"/>
        <v>24199398</v>
      </c>
      <c r="G53" s="5">
        <f t="shared" si="1"/>
        <v>14428798</v>
      </c>
      <c r="H53" s="5">
        <f t="shared" si="2"/>
        <v>0</v>
      </c>
      <c r="I53" s="5">
        <f t="shared" si="3"/>
        <v>0</v>
      </c>
      <c r="J53" s="5">
        <f t="shared" si="4"/>
        <v>0</v>
      </c>
      <c r="K53" s="5"/>
    </row>
    <row r="54" spans="1:13" ht="43.15" customHeight="1" x14ac:dyDescent="0.2">
      <c r="A54" s="6" t="s">
        <v>1</v>
      </c>
      <c r="B54" s="7">
        <v>2859898</v>
      </c>
      <c r="C54" s="7">
        <v>2859898</v>
      </c>
      <c r="D54" s="7"/>
      <c r="E54" s="7">
        <v>0</v>
      </c>
      <c r="F54" s="7">
        <f t="shared" si="14"/>
        <v>2859898</v>
      </c>
      <c r="G54" s="7">
        <f t="shared" si="1"/>
        <v>2859898</v>
      </c>
      <c r="H54" s="7">
        <f t="shared" si="2"/>
        <v>0</v>
      </c>
      <c r="I54" s="7">
        <f t="shared" si="3"/>
        <v>0</v>
      </c>
      <c r="J54" s="7">
        <f t="shared" si="4"/>
        <v>0</v>
      </c>
      <c r="K54" s="7"/>
    </row>
    <row r="55" spans="1:13" ht="40.9" customHeight="1" x14ac:dyDescent="0.2">
      <c r="A55" s="6" t="s">
        <v>11</v>
      </c>
      <c r="B55" s="7">
        <v>21339500</v>
      </c>
      <c r="C55" s="7">
        <v>11568900</v>
      </c>
      <c r="D55" s="7"/>
      <c r="E55" s="7">
        <v>0</v>
      </c>
      <c r="F55" s="7">
        <f t="shared" si="14"/>
        <v>21339500</v>
      </c>
      <c r="G55" s="7">
        <f t="shared" si="1"/>
        <v>11568900</v>
      </c>
      <c r="H55" s="7">
        <f t="shared" si="2"/>
        <v>0</v>
      </c>
      <c r="I55" s="7">
        <f t="shared" si="3"/>
        <v>0</v>
      </c>
      <c r="J55" s="7">
        <f t="shared" si="4"/>
        <v>0</v>
      </c>
      <c r="K55" s="7"/>
    </row>
    <row r="56" spans="1:13" ht="42" customHeight="1" x14ac:dyDescent="0.2">
      <c r="A56" s="4" t="s">
        <v>8</v>
      </c>
      <c r="B56" s="5">
        <v>113843700</v>
      </c>
      <c r="C56" s="15">
        <v>115616515</v>
      </c>
      <c r="D56" s="15">
        <v>30988587</v>
      </c>
      <c r="E56" s="15">
        <v>21586187.890000001</v>
      </c>
      <c r="F56" s="5">
        <f t="shared" si="14"/>
        <v>92257512.109999999</v>
      </c>
      <c r="G56" s="5">
        <f t="shared" si="1"/>
        <v>94030327.109999999</v>
      </c>
      <c r="H56" s="5">
        <f t="shared" si="2"/>
        <v>9402399.1099999994</v>
      </c>
      <c r="I56" s="5">
        <f t="shared" si="3"/>
        <v>18.961249405983818</v>
      </c>
      <c r="J56" s="5">
        <f t="shared" si="4"/>
        <v>18.670505584777398</v>
      </c>
      <c r="K56" s="5">
        <f t="shared" si="5"/>
        <v>69.658509728113771</v>
      </c>
    </row>
    <row r="57" spans="1:13" ht="63.75" x14ac:dyDescent="0.2">
      <c r="A57" s="6" t="s">
        <v>2</v>
      </c>
      <c r="B57" s="7">
        <v>113843700</v>
      </c>
      <c r="C57" s="17">
        <v>115616515</v>
      </c>
      <c r="D57" s="17">
        <v>30988587</v>
      </c>
      <c r="E57" s="17">
        <v>21586187.890000001</v>
      </c>
      <c r="F57" s="7">
        <f t="shared" si="14"/>
        <v>92257512.109999999</v>
      </c>
      <c r="G57" s="7">
        <f t="shared" si="1"/>
        <v>94030327.109999999</v>
      </c>
      <c r="H57" s="7">
        <f t="shared" si="2"/>
        <v>9402399.1099999994</v>
      </c>
      <c r="I57" s="7">
        <f t="shared" si="3"/>
        <v>18.961249405983818</v>
      </c>
      <c r="J57" s="7">
        <f t="shared" si="4"/>
        <v>18.670505584777398</v>
      </c>
      <c r="K57" s="7">
        <f t="shared" si="5"/>
        <v>69.658509728113771</v>
      </c>
    </row>
    <row r="58" spans="1:13" ht="76.5" x14ac:dyDescent="0.2">
      <c r="A58" s="14" t="s">
        <v>53</v>
      </c>
      <c r="B58" s="15">
        <v>594154133</v>
      </c>
      <c r="C58" s="15">
        <v>920860529.11000001</v>
      </c>
      <c r="D58" s="15">
        <v>125267807</v>
      </c>
      <c r="E58" s="15">
        <v>76185037.209999993</v>
      </c>
      <c r="F58" s="15">
        <f t="shared" si="14"/>
        <v>517969095.79000002</v>
      </c>
      <c r="G58" s="15">
        <f t="shared" si="1"/>
        <v>844675491.89999998</v>
      </c>
      <c r="H58" s="15">
        <f t="shared" si="2"/>
        <v>49082769.790000007</v>
      </c>
      <c r="I58" s="15">
        <f t="shared" si="3"/>
        <v>12.822436633626848</v>
      </c>
      <c r="J58" s="15">
        <f t="shared" si="4"/>
        <v>8.2732438628498794</v>
      </c>
      <c r="K58" s="15">
        <f t="shared" si="5"/>
        <v>60.817730456477136</v>
      </c>
    </row>
    <row r="59" spans="1:13" ht="38.25" x14ac:dyDescent="0.2">
      <c r="A59" s="4" t="s">
        <v>12</v>
      </c>
      <c r="B59" s="5">
        <v>6521700</v>
      </c>
      <c r="C59" s="5">
        <v>178993956</v>
      </c>
      <c r="D59" s="5">
        <v>18012113</v>
      </c>
      <c r="E59" s="5">
        <v>506691.27</v>
      </c>
      <c r="F59" s="5">
        <f t="shared" si="14"/>
        <v>6015008.7300000004</v>
      </c>
      <c r="G59" s="5">
        <f t="shared" si="1"/>
        <v>178487264.72999999</v>
      </c>
      <c r="H59" s="5">
        <f t="shared" si="2"/>
        <v>17505421.73</v>
      </c>
      <c r="I59" s="5">
        <f t="shared" si="3"/>
        <v>7.7693127558765358</v>
      </c>
      <c r="J59" s="5">
        <f t="shared" si="4"/>
        <v>0.28307730681140991</v>
      </c>
      <c r="K59" s="5">
        <f t="shared" si="5"/>
        <v>2.813058467932108</v>
      </c>
    </row>
    <row r="60" spans="1:13" ht="46.9" customHeight="1" x14ac:dyDescent="0.2">
      <c r="A60" s="6" t="s">
        <v>11</v>
      </c>
      <c r="B60" s="17">
        <v>6521700</v>
      </c>
      <c r="C60" s="7">
        <v>31884870</v>
      </c>
      <c r="D60" s="7">
        <v>17029570</v>
      </c>
      <c r="E60" s="7">
        <v>0</v>
      </c>
      <c r="F60" s="7">
        <f t="shared" si="14"/>
        <v>6521700</v>
      </c>
      <c r="G60" s="7">
        <f t="shared" si="1"/>
        <v>31884870</v>
      </c>
      <c r="H60" s="7">
        <f t="shared" si="2"/>
        <v>17029570</v>
      </c>
      <c r="I60" s="7">
        <f t="shared" si="3"/>
        <v>0</v>
      </c>
      <c r="J60" s="7">
        <f t="shared" si="4"/>
        <v>0</v>
      </c>
      <c r="K60" s="7">
        <f t="shared" si="5"/>
        <v>0</v>
      </c>
    </row>
    <row r="61" spans="1:13" ht="63.75" x14ac:dyDescent="0.2">
      <c r="A61" s="6" t="s">
        <v>2</v>
      </c>
      <c r="B61" s="7">
        <v>0</v>
      </c>
      <c r="C61" s="17">
        <v>147109086</v>
      </c>
      <c r="D61" s="17">
        <f>D59-D60</f>
        <v>982543</v>
      </c>
      <c r="E61" s="17">
        <v>506691.27</v>
      </c>
      <c r="F61" s="7">
        <f t="shared" ref="F61" si="15">B61-E61</f>
        <v>-506691.27</v>
      </c>
      <c r="G61" s="7">
        <f t="shared" ref="G61" si="16">C61-E61</f>
        <v>146602394.72999999</v>
      </c>
      <c r="H61" s="7">
        <f t="shared" si="2"/>
        <v>475851.73</v>
      </c>
      <c r="I61" s="7"/>
      <c r="J61" s="7">
        <f t="shared" si="4"/>
        <v>0.34443234186092353</v>
      </c>
      <c r="K61" s="7">
        <f t="shared" si="5"/>
        <v>51.569373554134522</v>
      </c>
    </row>
    <row r="62" spans="1:13" ht="51" x14ac:dyDescent="0.2">
      <c r="A62" s="4" t="s">
        <v>13</v>
      </c>
      <c r="B62" s="5">
        <v>26847400</v>
      </c>
      <c r="C62" s="5">
        <v>36353765</v>
      </c>
      <c r="D62" s="5">
        <v>5569656</v>
      </c>
      <c r="E62" s="5">
        <v>2381552.19</v>
      </c>
      <c r="F62" s="5">
        <f t="shared" si="14"/>
        <v>24465847.809999999</v>
      </c>
      <c r="G62" s="5">
        <f t="shared" si="1"/>
        <v>33972212.810000002</v>
      </c>
      <c r="H62" s="5">
        <f t="shared" si="2"/>
        <v>3188103.81</v>
      </c>
      <c r="I62" s="5">
        <f t="shared" si="3"/>
        <v>8.8706995463247846</v>
      </c>
      <c r="J62" s="5">
        <f t="shared" si="4"/>
        <v>6.5510468860653077</v>
      </c>
      <c r="K62" s="5">
        <f t="shared" si="5"/>
        <v>42.759412610042702</v>
      </c>
    </row>
    <row r="63" spans="1:13" ht="52.9" customHeight="1" x14ac:dyDescent="0.2">
      <c r="A63" s="6" t="s">
        <v>5</v>
      </c>
      <c r="B63" s="7"/>
      <c r="C63" s="7">
        <v>1577300</v>
      </c>
      <c r="D63" s="7">
        <v>264105</v>
      </c>
      <c r="E63" s="7">
        <v>264104.53999999998</v>
      </c>
      <c r="F63" s="7">
        <f t="shared" si="14"/>
        <v>-264104.53999999998</v>
      </c>
      <c r="G63" s="7">
        <f t="shared" si="1"/>
        <v>1313195.46</v>
      </c>
      <c r="H63" s="7">
        <f t="shared" si="2"/>
        <v>0.46000000002095476</v>
      </c>
      <c r="I63" s="7"/>
      <c r="J63" s="7">
        <f t="shared" si="4"/>
        <v>16.744090534457616</v>
      </c>
      <c r="K63" s="7">
        <f t="shared" si="5"/>
        <v>99.999825826849161</v>
      </c>
    </row>
    <row r="64" spans="1:13" ht="46.15" customHeight="1" x14ac:dyDescent="0.2">
      <c r="A64" s="6" t="s">
        <v>11</v>
      </c>
      <c r="B64" s="7">
        <v>12105700</v>
      </c>
      <c r="C64" s="7">
        <v>34776465</v>
      </c>
      <c r="D64" s="7">
        <f>D62-D63</f>
        <v>5305551</v>
      </c>
      <c r="E64" s="7">
        <v>2117447.65</v>
      </c>
      <c r="F64" s="7">
        <f t="shared" si="14"/>
        <v>9988252.3499999996</v>
      </c>
      <c r="G64" s="7">
        <f t="shared" si="1"/>
        <v>32659017.350000001</v>
      </c>
      <c r="H64" s="7">
        <f t="shared" si="2"/>
        <v>3188103.35</v>
      </c>
      <c r="I64" s="7">
        <f t="shared" si="3"/>
        <v>17.491327639046069</v>
      </c>
      <c r="J64" s="7">
        <f t="shared" si="4"/>
        <v>6.0887374550576085</v>
      </c>
      <c r="K64" s="7">
        <f t="shared" si="5"/>
        <v>39.91004233113582</v>
      </c>
    </row>
    <row r="65" spans="1:11" ht="38.25" x14ac:dyDescent="0.2">
      <c r="A65" s="4" t="s">
        <v>14</v>
      </c>
      <c r="B65" s="5">
        <v>4883700</v>
      </c>
      <c r="C65" s="5">
        <v>10826416</v>
      </c>
      <c r="D65" s="5">
        <v>1000000</v>
      </c>
      <c r="E65" s="5">
        <v>909416.46</v>
      </c>
      <c r="F65" s="5">
        <f t="shared" si="14"/>
        <v>3974283.54</v>
      </c>
      <c r="G65" s="5">
        <f t="shared" si="1"/>
        <v>9916999.5399999991</v>
      </c>
      <c r="H65" s="5">
        <f t="shared" si="2"/>
        <v>90583.540000000037</v>
      </c>
      <c r="I65" s="5">
        <f t="shared" si="3"/>
        <v>18.62146446341913</v>
      </c>
      <c r="J65" s="5">
        <f t="shared" si="4"/>
        <v>8.3999770561190328</v>
      </c>
      <c r="K65" s="5">
        <f t="shared" si="5"/>
        <v>90.941645999999992</v>
      </c>
    </row>
    <row r="66" spans="1:11" ht="25.5" x14ac:dyDescent="0.2">
      <c r="A66" s="6" t="s">
        <v>15</v>
      </c>
      <c r="B66" s="7">
        <v>285000</v>
      </c>
      <c r="C66" s="7">
        <v>285000</v>
      </c>
      <c r="D66" s="7">
        <v>100000</v>
      </c>
      <c r="E66" s="7">
        <v>99416.46</v>
      </c>
      <c r="F66" s="7">
        <f t="shared" si="14"/>
        <v>185583.53999999998</v>
      </c>
      <c r="G66" s="7">
        <f t="shared" si="1"/>
        <v>185583.53999999998</v>
      </c>
      <c r="H66" s="7">
        <f t="shared" si="2"/>
        <v>583.5399999999936</v>
      </c>
      <c r="I66" s="7">
        <f t="shared" si="3"/>
        <v>34.882968421052638</v>
      </c>
      <c r="J66" s="7">
        <f t="shared" si="4"/>
        <v>34.882968421052638</v>
      </c>
      <c r="K66" s="7">
        <f t="shared" si="5"/>
        <v>99.416460000000001</v>
      </c>
    </row>
    <row r="67" spans="1:11" ht="42.6" customHeight="1" x14ac:dyDescent="0.2">
      <c r="A67" s="6" t="s">
        <v>1</v>
      </c>
      <c r="B67" s="7">
        <v>2755000</v>
      </c>
      <c r="C67" s="7">
        <v>8697716</v>
      </c>
      <c r="D67" s="7">
        <v>900000</v>
      </c>
      <c r="E67" s="7">
        <v>810000</v>
      </c>
      <c r="F67" s="7">
        <f t="shared" si="14"/>
        <v>1945000</v>
      </c>
      <c r="G67" s="7">
        <f t="shared" si="1"/>
        <v>7887716</v>
      </c>
      <c r="H67" s="7">
        <f t="shared" si="2"/>
        <v>90000</v>
      </c>
      <c r="I67" s="7">
        <f t="shared" si="3"/>
        <v>29.401088929219597</v>
      </c>
      <c r="J67" s="7">
        <f t="shared" si="4"/>
        <v>9.3127897024920117</v>
      </c>
      <c r="K67" s="7">
        <f t="shared" si="5"/>
        <v>90</v>
      </c>
    </row>
    <row r="68" spans="1:11" ht="30" customHeight="1" x14ac:dyDescent="0.2">
      <c r="A68" s="6" t="s">
        <v>6</v>
      </c>
      <c r="B68" s="7">
        <v>200000</v>
      </c>
      <c r="C68" s="7">
        <v>200000</v>
      </c>
      <c r="D68" s="7"/>
      <c r="E68" s="7">
        <v>0</v>
      </c>
      <c r="F68" s="7">
        <f t="shared" si="14"/>
        <v>200000</v>
      </c>
      <c r="G68" s="7">
        <f t="shared" si="1"/>
        <v>200000</v>
      </c>
      <c r="H68" s="7">
        <f t="shared" si="2"/>
        <v>0</v>
      </c>
      <c r="I68" s="7">
        <f t="shared" si="3"/>
        <v>0</v>
      </c>
      <c r="J68" s="7">
        <f t="shared" si="4"/>
        <v>0</v>
      </c>
      <c r="K68" s="7"/>
    </row>
    <row r="69" spans="1:11" ht="38.25" x14ac:dyDescent="0.2">
      <c r="A69" s="6" t="s">
        <v>7</v>
      </c>
      <c r="B69" s="7">
        <v>795000</v>
      </c>
      <c r="C69" s="7">
        <v>795000</v>
      </c>
      <c r="D69" s="7"/>
      <c r="E69" s="7">
        <v>0</v>
      </c>
      <c r="F69" s="7">
        <f t="shared" si="14"/>
        <v>795000</v>
      </c>
      <c r="G69" s="7">
        <f t="shared" si="1"/>
        <v>795000</v>
      </c>
      <c r="H69" s="7">
        <f t="shared" si="2"/>
        <v>0</v>
      </c>
      <c r="I69" s="7">
        <f t="shared" si="3"/>
        <v>0</v>
      </c>
      <c r="J69" s="7">
        <f t="shared" si="4"/>
        <v>0</v>
      </c>
      <c r="K69" s="7"/>
    </row>
    <row r="70" spans="1:11" ht="42" customHeight="1" x14ac:dyDescent="0.2">
      <c r="A70" s="6" t="s">
        <v>11</v>
      </c>
      <c r="B70" s="7">
        <v>848700</v>
      </c>
      <c r="C70" s="7">
        <v>848700</v>
      </c>
      <c r="D70" s="7"/>
      <c r="E70" s="7">
        <v>0</v>
      </c>
      <c r="F70" s="7">
        <f t="shared" si="14"/>
        <v>848700</v>
      </c>
      <c r="G70" s="7">
        <f t="shared" si="1"/>
        <v>848700</v>
      </c>
      <c r="H70" s="7">
        <f t="shared" si="2"/>
        <v>0</v>
      </c>
      <c r="I70" s="7">
        <f t="shared" si="3"/>
        <v>0</v>
      </c>
      <c r="J70" s="7">
        <f t="shared" si="4"/>
        <v>0</v>
      </c>
      <c r="K70" s="7"/>
    </row>
    <row r="71" spans="1:11" ht="25.5" x14ac:dyDescent="0.2">
      <c r="A71" s="4" t="s">
        <v>30</v>
      </c>
      <c r="B71" s="5">
        <v>259688783</v>
      </c>
      <c r="C71" s="5">
        <v>358128703.11000001</v>
      </c>
      <c r="D71" s="5">
        <v>41660207</v>
      </c>
      <c r="E71" s="5">
        <v>29613856.280000001</v>
      </c>
      <c r="F71" s="5">
        <f t="shared" si="14"/>
        <v>230074926.72</v>
      </c>
      <c r="G71" s="5">
        <f t="shared" si="1"/>
        <v>328514846.83000004</v>
      </c>
      <c r="H71" s="5">
        <f t="shared" ref="H71:H128" si="17">D71-E71</f>
        <v>12046350.719999999</v>
      </c>
      <c r="I71" s="5">
        <f t="shared" ref="I71:I128" si="18">E71/B71*100</f>
        <v>11.403594694346117</v>
      </c>
      <c r="J71" s="5">
        <f t="shared" ref="J71:J128" si="19">E71/C71*100</f>
        <v>8.2690541201619467</v>
      </c>
      <c r="K71" s="5">
        <f t="shared" ref="K71:K128" si="20">E71/D71*100</f>
        <v>71.08427540938527</v>
      </c>
    </row>
    <row r="72" spans="1:11" ht="40.15" customHeight="1" x14ac:dyDescent="0.2">
      <c r="A72" s="6" t="s">
        <v>11</v>
      </c>
      <c r="B72" s="7">
        <v>259688783</v>
      </c>
      <c r="C72" s="7">
        <v>356328153.11000001</v>
      </c>
      <c r="D72" s="7">
        <f>D71-D73</f>
        <v>39859657</v>
      </c>
      <c r="E72" s="7">
        <v>29613306.280000001</v>
      </c>
      <c r="F72" s="7">
        <f t="shared" ref="F72:F101" si="21">B72-E72</f>
        <v>230075476.72</v>
      </c>
      <c r="G72" s="7">
        <f t="shared" ref="G72:G128" si="22">C72-E72</f>
        <v>326714846.83000004</v>
      </c>
      <c r="H72" s="7">
        <f t="shared" si="17"/>
        <v>10246350.719999999</v>
      </c>
      <c r="I72" s="7">
        <f t="shared" si="18"/>
        <v>11.40338290237203</v>
      </c>
      <c r="J72" s="7">
        <f t="shared" si="19"/>
        <v>8.3106838518196593</v>
      </c>
      <c r="K72" s="7">
        <f t="shared" si="20"/>
        <v>74.293931530820757</v>
      </c>
    </row>
    <row r="73" spans="1:11" ht="63.75" x14ac:dyDescent="0.2">
      <c r="A73" s="6" t="s">
        <v>2</v>
      </c>
      <c r="B73" s="7">
        <v>0</v>
      </c>
      <c r="C73" s="7">
        <v>1800550</v>
      </c>
      <c r="D73" s="7">
        <v>1800550</v>
      </c>
      <c r="E73" s="7">
        <v>550</v>
      </c>
      <c r="F73" s="7">
        <f t="shared" ref="F73" si="23">B73-E73</f>
        <v>-550</v>
      </c>
      <c r="G73" s="7">
        <f t="shared" si="22"/>
        <v>1800000</v>
      </c>
      <c r="H73" s="7">
        <f t="shared" si="17"/>
        <v>1800000</v>
      </c>
      <c r="I73" s="7"/>
      <c r="J73" s="7">
        <f t="shared" si="19"/>
        <v>3.0546221987725972E-2</v>
      </c>
      <c r="K73" s="7">
        <f t="shared" si="20"/>
        <v>3.0546221987725972E-2</v>
      </c>
    </row>
    <row r="74" spans="1:11" ht="38.25" x14ac:dyDescent="0.2">
      <c r="A74" s="4" t="s">
        <v>8</v>
      </c>
      <c r="B74" s="5">
        <v>240801650</v>
      </c>
      <c r="C74" s="5">
        <v>241713969</v>
      </c>
      <c r="D74" s="5">
        <v>57640231</v>
      </c>
      <c r="E74" s="5">
        <v>42736365.009999998</v>
      </c>
      <c r="F74" s="5">
        <f t="shared" si="21"/>
        <v>198065284.99000001</v>
      </c>
      <c r="G74" s="5">
        <f t="shared" si="22"/>
        <v>198977603.99000001</v>
      </c>
      <c r="H74" s="5">
        <f t="shared" si="17"/>
        <v>14903865.990000002</v>
      </c>
      <c r="I74" s="5">
        <f t="shared" si="18"/>
        <v>17.747538278911293</v>
      </c>
      <c r="J74" s="5">
        <f t="shared" si="19"/>
        <v>17.680552425995703</v>
      </c>
      <c r="K74" s="5">
        <f t="shared" si="20"/>
        <v>74.14329239936599</v>
      </c>
    </row>
    <row r="75" spans="1:11" ht="45.6" customHeight="1" x14ac:dyDescent="0.2">
      <c r="A75" s="6" t="s">
        <v>11</v>
      </c>
      <c r="B75" s="7">
        <v>240801650</v>
      </c>
      <c r="C75" s="17">
        <v>241713969</v>
      </c>
      <c r="D75" s="17">
        <v>57640231</v>
      </c>
      <c r="E75" s="17">
        <v>42736365.009999998</v>
      </c>
      <c r="F75" s="7">
        <f t="shared" si="21"/>
        <v>198065284.99000001</v>
      </c>
      <c r="G75" s="7">
        <f t="shared" si="22"/>
        <v>198977603.99000001</v>
      </c>
      <c r="H75" s="7">
        <f t="shared" si="17"/>
        <v>14903865.990000002</v>
      </c>
      <c r="I75" s="7">
        <f t="shared" si="18"/>
        <v>17.747538278911293</v>
      </c>
      <c r="J75" s="7">
        <f t="shared" si="19"/>
        <v>17.680552425995703</v>
      </c>
      <c r="K75" s="7">
        <f t="shared" si="20"/>
        <v>74.14329239936599</v>
      </c>
    </row>
    <row r="76" spans="1:11" ht="127.5" x14ac:dyDescent="0.2">
      <c r="A76" s="4" t="s">
        <v>54</v>
      </c>
      <c r="B76" s="5">
        <v>45730300</v>
      </c>
      <c r="C76" s="5">
        <v>85163120</v>
      </c>
      <c r="D76" s="5"/>
      <c r="E76" s="5">
        <v>0</v>
      </c>
      <c r="F76" s="5">
        <f t="shared" si="21"/>
        <v>45730300</v>
      </c>
      <c r="G76" s="5">
        <f t="shared" si="22"/>
        <v>85163120</v>
      </c>
      <c r="H76" s="5">
        <f t="shared" si="17"/>
        <v>0</v>
      </c>
      <c r="I76" s="5">
        <f t="shared" si="18"/>
        <v>0</v>
      </c>
      <c r="J76" s="5">
        <f t="shared" si="19"/>
        <v>0</v>
      </c>
      <c r="K76" s="5"/>
    </row>
    <row r="77" spans="1:11" ht="40.15" customHeight="1" x14ac:dyDescent="0.2">
      <c r="A77" s="6" t="s">
        <v>11</v>
      </c>
      <c r="B77" s="7">
        <v>45730300</v>
      </c>
      <c r="C77" s="17">
        <v>85163120</v>
      </c>
      <c r="D77" s="17"/>
      <c r="E77" s="17">
        <v>0</v>
      </c>
      <c r="F77" s="7">
        <f t="shared" si="21"/>
        <v>45730300</v>
      </c>
      <c r="G77" s="7">
        <f t="shared" si="22"/>
        <v>85163120</v>
      </c>
      <c r="H77" s="7">
        <f t="shared" si="17"/>
        <v>0</v>
      </c>
      <c r="I77" s="7">
        <f t="shared" si="18"/>
        <v>0</v>
      </c>
      <c r="J77" s="7">
        <f t="shared" si="19"/>
        <v>0</v>
      </c>
      <c r="K77" s="7"/>
    </row>
    <row r="78" spans="1:11" ht="38.25" x14ac:dyDescent="0.2">
      <c r="A78" s="4" t="s">
        <v>55</v>
      </c>
      <c r="B78" s="5">
        <v>9680600</v>
      </c>
      <c r="C78" s="5">
        <v>9680600</v>
      </c>
      <c r="D78" s="5">
        <v>1385600</v>
      </c>
      <c r="E78" s="5">
        <v>37156</v>
      </c>
      <c r="F78" s="5">
        <f t="shared" si="21"/>
        <v>9643444</v>
      </c>
      <c r="G78" s="5">
        <f t="shared" si="22"/>
        <v>9643444</v>
      </c>
      <c r="H78" s="5">
        <f t="shared" si="17"/>
        <v>1348444</v>
      </c>
      <c r="I78" s="5">
        <f t="shared" si="18"/>
        <v>0.38381918476127513</v>
      </c>
      <c r="J78" s="5">
        <f t="shared" si="19"/>
        <v>0.38381918476127513</v>
      </c>
      <c r="K78" s="5">
        <f t="shared" si="20"/>
        <v>2.6815819861431871</v>
      </c>
    </row>
    <row r="79" spans="1:11" ht="41.45" customHeight="1" x14ac:dyDescent="0.2">
      <c r="A79" s="6" t="s">
        <v>11</v>
      </c>
      <c r="B79" s="7">
        <v>9680600</v>
      </c>
      <c r="C79" s="17">
        <v>9680600</v>
      </c>
      <c r="D79" s="17">
        <v>1385600</v>
      </c>
      <c r="E79" s="17">
        <v>37156</v>
      </c>
      <c r="F79" s="7">
        <f t="shared" si="21"/>
        <v>9643444</v>
      </c>
      <c r="G79" s="7">
        <f t="shared" si="22"/>
        <v>9643444</v>
      </c>
      <c r="H79" s="7">
        <f t="shared" si="17"/>
        <v>1348444</v>
      </c>
      <c r="I79" s="7">
        <f t="shared" si="18"/>
        <v>0.38381918476127513</v>
      </c>
      <c r="J79" s="7">
        <f t="shared" si="19"/>
        <v>0.38381918476127513</v>
      </c>
      <c r="K79" s="7">
        <f t="shared" si="20"/>
        <v>2.6815819861431871</v>
      </c>
    </row>
    <row r="80" spans="1:11" ht="89.25" x14ac:dyDescent="0.2">
      <c r="A80" s="14" t="s">
        <v>56</v>
      </c>
      <c r="B80" s="15">
        <v>3188800</v>
      </c>
      <c r="C80" s="15">
        <v>3331232</v>
      </c>
      <c r="D80" s="15">
        <v>508533</v>
      </c>
      <c r="E80" s="15">
        <v>103233.59</v>
      </c>
      <c r="F80" s="15">
        <f t="shared" si="21"/>
        <v>3085566.41</v>
      </c>
      <c r="G80" s="15">
        <f t="shared" si="22"/>
        <v>3227998.41</v>
      </c>
      <c r="H80" s="15">
        <f t="shared" si="17"/>
        <v>405299.41000000003</v>
      </c>
      <c r="I80" s="15">
        <f t="shared" si="18"/>
        <v>3.2373805193176111</v>
      </c>
      <c r="J80" s="15">
        <f t="shared" si="19"/>
        <v>3.0989612851941866</v>
      </c>
      <c r="K80" s="15">
        <f t="shared" si="20"/>
        <v>20.300273531904516</v>
      </c>
    </row>
    <row r="81" spans="1:11" ht="25.5" x14ac:dyDescent="0.2">
      <c r="A81" s="4" t="s">
        <v>16</v>
      </c>
      <c r="B81" s="5">
        <v>3188800</v>
      </c>
      <c r="C81" s="5">
        <v>3331232</v>
      </c>
      <c r="D81" s="5">
        <v>508533</v>
      </c>
      <c r="E81" s="5">
        <v>103233.59</v>
      </c>
      <c r="F81" s="5">
        <f t="shared" si="21"/>
        <v>3085566.41</v>
      </c>
      <c r="G81" s="5">
        <f t="shared" si="22"/>
        <v>3227998.41</v>
      </c>
      <c r="H81" s="5">
        <f t="shared" si="17"/>
        <v>405299.41000000003</v>
      </c>
      <c r="I81" s="5">
        <f t="shared" si="18"/>
        <v>3.2373805193176111</v>
      </c>
      <c r="J81" s="5">
        <f t="shared" si="19"/>
        <v>3.0989612851941866</v>
      </c>
      <c r="K81" s="5">
        <f t="shared" si="20"/>
        <v>20.300273531904516</v>
      </c>
    </row>
    <row r="82" spans="1:11" ht="21" customHeight="1" x14ac:dyDescent="0.2">
      <c r="A82" s="6" t="s">
        <v>15</v>
      </c>
      <c r="B82" s="7">
        <v>137800</v>
      </c>
      <c r="C82" s="7">
        <v>137800</v>
      </c>
      <c r="D82" s="7"/>
      <c r="E82" s="17">
        <v>0</v>
      </c>
      <c r="F82" s="7">
        <f t="shared" si="21"/>
        <v>137800</v>
      </c>
      <c r="G82" s="7">
        <f t="shared" si="22"/>
        <v>137800</v>
      </c>
      <c r="H82" s="7">
        <f t="shared" si="17"/>
        <v>0</v>
      </c>
      <c r="I82" s="7">
        <f t="shared" si="18"/>
        <v>0</v>
      </c>
      <c r="J82" s="7">
        <f t="shared" si="19"/>
        <v>0</v>
      </c>
      <c r="K82" s="7"/>
    </row>
    <row r="83" spans="1:11" ht="39" customHeight="1" x14ac:dyDescent="0.2">
      <c r="A83" s="6" t="s">
        <v>1</v>
      </c>
      <c r="B83" s="7">
        <v>0</v>
      </c>
      <c r="C83" s="7">
        <v>142432</v>
      </c>
      <c r="D83" s="7"/>
      <c r="E83" s="17">
        <v>0</v>
      </c>
      <c r="F83" s="7">
        <f t="shared" si="21"/>
        <v>0</v>
      </c>
      <c r="G83" s="7">
        <f t="shared" si="22"/>
        <v>142432</v>
      </c>
      <c r="H83" s="7">
        <f t="shared" si="17"/>
        <v>0</v>
      </c>
      <c r="I83" s="7"/>
      <c r="J83" s="7">
        <f t="shared" si="19"/>
        <v>0</v>
      </c>
      <c r="K83" s="7"/>
    </row>
    <row r="84" spans="1:11" ht="39" customHeight="1" x14ac:dyDescent="0.2">
      <c r="A84" s="6" t="s">
        <v>11</v>
      </c>
      <c r="B84" s="7">
        <v>3051000</v>
      </c>
      <c r="C84" s="7">
        <v>3051000</v>
      </c>
      <c r="D84" s="7">
        <v>508533</v>
      </c>
      <c r="E84" s="17">
        <v>103233.59</v>
      </c>
      <c r="F84" s="7">
        <f t="shared" si="21"/>
        <v>2947766.41</v>
      </c>
      <c r="G84" s="7">
        <f t="shared" si="22"/>
        <v>2947766.41</v>
      </c>
      <c r="H84" s="7">
        <f t="shared" si="17"/>
        <v>405299.41000000003</v>
      </c>
      <c r="I84" s="7">
        <f t="shared" si="18"/>
        <v>3.3835984922976072</v>
      </c>
      <c r="J84" s="7">
        <f t="shared" si="19"/>
        <v>3.3835984922976072</v>
      </c>
      <c r="K84" s="7">
        <f t="shared" si="20"/>
        <v>20.300273531904516</v>
      </c>
    </row>
    <row r="85" spans="1:11" ht="76.5" x14ac:dyDescent="0.2">
      <c r="A85" s="14" t="s">
        <v>57</v>
      </c>
      <c r="B85" s="15">
        <v>12844468</v>
      </c>
      <c r="C85" s="15">
        <v>15818117</v>
      </c>
      <c r="D85" s="15">
        <v>1354405</v>
      </c>
      <c r="E85" s="15">
        <v>1154655.28</v>
      </c>
      <c r="F85" s="15">
        <f t="shared" si="21"/>
        <v>11689812.720000001</v>
      </c>
      <c r="G85" s="15">
        <f t="shared" si="22"/>
        <v>14663461.720000001</v>
      </c>
      <c r="H85" s="15">
        <f t="shared" si="17"/>
        <v>199749.71999999997</v>
      </c>
      <c r="I85" s="15">
        <f t="shared" si="18"/>
        <v>8.989514240683226</v>
      </c>
      <c r="J85" s="15">
        <f t="shared" si="19"/>
        <v>7.2995747850392059</v>
      </c>
      <c r="K85" s="15">
        <f t="shared" si="20"/>
        <v>85.251847121060536</v>
      </c>
    </row>
    <row r="86" spans="1:11" ht="78.599999999999994" customHeight="1" x14ac:dyDescent="0.2">
      <c r="A86" s="4" t="s">
        <v>18</v>
      </c>
      <c r="B86" s="5">
        <v>259400</v>
      </c>
      <c r="C86" s="5">
        <v>259400</v>
      </c>
      <c r="D86" s="5">
        <v>60000</v>
      </c>
      <c r="E86" s="5">
        <v>0</v>
      </c>
      <c r="F86" s="5">
        <f t="shared" si="21"/>
        <v>259400</v>
      </c>
      <c r="G86" s="5">
        <f t="shared" si="22"/>
        <v>259400</v>
      </c>
      <c r="H86" s="5">
        <f t="shared" si="17"/>
        <v>60000</v>
      </c>
      <c r="I86" s="5">
        <f t="shared" si="18"/>
        <v>0</v>
      </c>
      <c r="J86" s="5">
        <f t="shared" si="19"/>
        <v>0</v>
      </c>
      <c r="K86" s="5">
        <f t="shared" si="20"/>
        <v>0</v>
      </c>
    </row>
    <row r="87" spans="1:11" ht="25.5" x14ac:dyDescent="0.2">
      <c r="A87" s="6" t="s">
        <v>15</v>
      </c>
      <c r="B87" s="7">
        <v>259400</v>
      </c>
      <c r="C87" s="7">
        <v>259400</v>
      </c>
      <c r="D87" s="7">
        <v>60000</v>
      </c>
      <c r="E87" s="17">
        <v>0</v>
      </c>
      <c r="F87" s="7">
        <f t="shared" si="21"/>
        <v>259400</v>
      </c>
      <c r="G87" s="7">
        <f t="shared" si="22"/>
        <v>259400</v>
      </c>
      <c r="H87" s="7">
        <f t="shared" si="17"/>
        <v>60000</v>
      </c>
      <c r="I87" s="7">
        <f t="shared" si="18"/>
        <v>0</v>
      </c>
      <c r="J87" s="7">
        <f t="shared" si="19"/>
        <v>0</v>
      </c>
      <c r="K87" s="7">
        <f t="shared" si="20"/>
        <v>0</v>
      </c>
    </row>
    <row r="88" spans="1:11" ht="51" x14ac:dyDescent="0.2">
      <c r="A88" s="4" t="s">
        <v>19</v>
      </c>
      <c r="B88" s="15">
        <v>12585068</v>
      </c>
      <c r="C88" s="15">
        <v>15558717</v>
      </c>
      <c r="D88" s="15">
        <v>1294405</v>
      </c>
      <c r="E88" s="15">
        <v>1154655.28</v>
      </c>
      <c r="F88" s="5">
        <f t="shared" si="21"/>
        <v>11430412.720000001</v>
      </c>
      <c r="G88" s="5">
        <f t="shared" si="22"/>
        <v>14404061.720000001</v>
      </c>
      <c r="H88" s="5">
        <f t="shared" si="17"/>
        <v>139749.71999999997</v>
      </c>
      <c r="I88" s="5">
        <f t="shared" si="18"/>
        <v>9.1748036641518347</v>
      </c>
      <c r="J88" s="5">
        <f t="shared" si="19"/>
        <v>7.4212756745945061</v>
      </c>
      <c r="K88" s="5">
        <f t="shared" si="20"/>
        <v>89.203555301470558</v>
      </c>
    </row>
    <row r="89" spans="1:11" ht="25.5" x14ac:dyDescent="0.2">
      <c r="A89" s="6" t="s">
        <v>15</v>
      </c>
      <c r="B89" s="7">
        <v>151300</v>
      </c>
      <c r="C89" s="7">
        <v>151300</v>
      </c>
      <c r="D89" s="7">
        <v>19600</v>
      </c>
      <c r="E89" s="7">
        <v>6464.7</v>
      </c>
      <c r="F89" s="7">
        <f t="shared" si="21"/>
        <v>144835.29999999999</v>
      </c>
      <c r="G89" s="7">
        <f t="shared" si="22"/>
        <v>144835.29999999999</v>
      </c>
      <c r="H89" s="7">
        <f t="shared" si="17"/>
        <v>13135.3</v>
      </c>
      <c r="I89" s="7">
        <f t="shared" si="18"/>
        <v>4.2727693324520821</v>
      </c>
      <c r="J89" s="7">
        <f t="shared" si="19"/>
        <v>4.2727693324520821</v>
      </c>
      <c r="K89" s="7">
        <f t="shared" si="20"/>
        <v>32.983163265306118</v>
      </c>
    </row>
    <row r="90" spans="1:11" ht="58.9" customHeight="1" x14ac:dyDescent="0.2">
      <c r="A90" s="6" t="s">
        <v>5</v>
      </c>
      <c r="B90" s="7">
        <v>137000</v>
      </c>
      <c r="C90" s="7">
        <v>137000</v>
      </c>
      <c r="D90" s="7">
        <v>20000</v>
      </c>
      <c r="E90" s="7">
        <v>9996</v>
      </c>
      <c r="F90" s="7">
        <f t="shared" si="21"/>
        <v>127004</v>
      </c>
      <c r="G90" s="7">
        <f t="shared" si="22"/>
        <v>127004</v>
      </c>
      <c r="H90" s="7">
        <f t="shared" si="17"/>
        <v>10004</v>
      </c>
      <c r="I90" s="7">
        <f t="shared" si="18"/>
        <v>7.2963503649635042</v>
      </c>
      <c r="J90" s="7">
        <f t="shared" si="19"/>
        <v>7.2963503649635042</v>
      </c>
      <c r="K90" s="7">
        <f t="shared" si="20"/>
        <v>49.980000000000004</v>
      </c>
    </row>
    <row r="91" spans="1:11" ht="45" customHeight="1" x14ac:dyDescent="0.2">
      <c r="A91" s="6" t="s">
        <v>1</v>
      </c>
      <c r="B91" s="7">
        <v>9276000</v>
      </c>
      <c r="C91" s="7">
        <v>9829986</v>
      </c>
      <c r="D91" s="7">
        <v>735000</v>
      </c>
      <c r="E91" s="7">
        <v>701060.08</v>
      </c>
      <c r="F91" s="7">
        <f t="shared" si="21"/>
        <v>8574939.9199999999</v>
      </c>
      <c r="G91" s="7">
        <f t="shared" si="22"/>
        <v>9128925.9199999999</v>
      </c>
      <c r="H91" s="7">
        <f t="shared" si="17"/>
        <v>33939.920000000042</v>
      </c>
      <c r="I91" s="7">
        <f t="shared" si="18"/>
        <v>7.5577843898231993</v>
      </c>
      <c r="J91" s="7">
        <f t="shared" si="19"/>
        <v>7.1318522732382315</v>
      </c>
      <c r="K91" s="7">
        <f t="shared" si="20"/>
        <v>95.382323809523811</v>
      </c>
    </row>
    <row r="92" spans="1:11" ht="32.450000000000003" customHeight="1" x14ac:dyDescent="0.2">
      <c r="A92" s="6" t="s">
        <v>6</v>
      </c>
      <c r="B92" s="7">
        <v>1150168</v>
      </c>
      <c r="C92" s="7">
        <v>3569831</v>
      </c>
      <c r="D92" s="7">
        <v>251943</v>
      </c>
      <c r="E92" s="7">
        <v>192745.64</v>
      </c>
      <c r="F92" s="7">
        <f t="shared" si="21"/>
        <v>957422.36</v>
      </c>
      <c r="G92" s="7">
        <f t="shared" si="22"/>
        <v>3377085.36</v>
      </c>
      <c r="H92" s="7">
        <f t="shared" si="17"/>
        <v>59197.359999999986</v>
      </c>
      <c r="I92" s="7">
        <f t="shared" si="18"/>
        <v>16.758042303385245</v>
      </c>
      <c r="J92" s="7">
        <f t="shared" si="19"/>
        <v>5.3992931318037192</v>
      </c>
      <c r="K92" s="7">
        <f t="shared" si="20"/>
        <v>76.503669480795267</v>
      </c>
    </row>
    <row r="93" spans="1:11" ht="38.25" x14ac:dyDescent="0.2">
      <c r="A93" s="6" t="s">
        <v>7</v>
      </c>
      <c r="B93" s="7">
        <v>1373200</v>
      </c>
      <c r="C93" s="7">
        <v>1373200</v>
      </c>
      <c r="D93" s="7">
        <v>211246</v>
      </c>
      <c r="E93" s="7">
        <v>210167.66</v>
      </c>
      <c r="F93" s="7">
        <f t="shared" si="21"/>
        <v>1163032.3400000001</v>
      </c>
      <c r="G93" s="7">
        <f t="shared" si="22"/>
        <v>1163032.3400000001</v>
      </c>
      <c r="H93" s="7">
        <f t="shared" si="17"/>
        <v>1078.3399999999965</v>
      </c>
      <c r="I93" s="7">
        <f t="shared" si="18"/>
        <v>15.304956306437518</v>
      </c>
      <c r="J93" s="7">
        <f t="shared" si="19"/>
        <v>15.304956306437518</v>
      </c>
      <c r="K93" s="7">
        <f t="shared" si="20"/>
        <v>99.489533529628957</v>
      </c>
    </row>
    <row r="94" spans="1:11" ht="44.45" customHeight="1" x14ac:dyDescent="0.2">
      <c r="A94" s="6" t="s">
        <v>11</v>
      </c>
      <c r="B94" s="7">
        <v>430900</v>
      </c>
      <c r="C94" s="7">
        <v>430900</v>
      </c>
      <c r="D94" s="7">
        <v>44616</v>
      </c>
      <c r="E94" s="7">
        <v>26221.200000000001</v>
      </c>
      <c r="F94" s="7">
        <f t="shared" si="21"/>
        <v>404678.8</v>
      </c>
      <c r="G94" s="7">
        <f t="shared" si="22"/>
        <v>404678.8</v>
      </c>
      <c r="H94" s="7">
        <f t="shared" si="17"/>
        <v>18394.8</v>
      </c>
      <c r="I94" s="7">
        <f t="shared" si="18"/>
        <v>6.0852169877001625</v>
      </c>
      <c r="J94" s="7">
        <f t="shared" si="19"/>
        <v>6.0852169877001625</v>
      </c>
      <c r="K94" s="7">
        <f t="shared" si="20"/>
        <v>58.770844540075309</v>
      </c>
    </row>
    <row r="95" spans="1:11" ht="63.75" x14ac:dyDescent="0.2">
      <c r="A95" s="6" t="s">
        <v>2</v>
      </c>
      <c r="B95" s="7">
        <v>66500</v>
      </c>
      <c r="C95" s="7">
        <v>66500</v>
      </c>
      <c r="D95" s="7">
        <v>12000</v>
      </c>
      <c r="E95" s="7">
        <v>8000</v>
      </c>
      <c r="F95" s="7">
        <f t="shared" ref="F95" si="24">B95-E95</f>
        <v>58500</v>
      </c>
      <c r="G95" s="7">
        <f t="shared" ref="G95" si="25">C95-E95</f>
        <v>58500</v>
      </c>
      <c r="H95" s="7">
        <f t="shared" si="17"/>
        <v>4000</v>
      </c>
      <c r="I95" s="7">
        <f t="shared" si="18"/>
        <v>12.030075187969924</v>
      </c>
      <c r="J95" s="7">
        <f t="shared" si="19"/>
        <v>12.030075187969924</v>
      </c>
      <c r="K95" s="7">
        <f t="shared" si="20"/>
        <v>66.666666666666657</v>
      </c>
    </row>
    <row r="96" spans="1:11" ht="38.25" x14ac:dyDescent="0.2">
      <c r="A96" s="14" t="s">
        <v>58</v>
      </c>
      <c r="B96" s="15">
        <v>429779500</v>
      </c>
      <c r="C96" s="15">
        <v>444575263</v>
      </c>
      <c r="D96" s="15">
        <v>94773776</v>
      </c>
      <c r="E96" s="15">
        <v>81487276.75</v>
      </c>
      <c r="F96" s="5">
        <f t="shared" si="21"/>
        <v>348292223.25</v>
      </c>
      <c r="G96" s="5">
        <f t="shared" si="22"/>
        <v>363087986.25</v>
      </c>
      <c r="H96" s="5">
        <f t="shared" si="17"/>
        <v>13286499.25</v>
      </c>
      <c r="I96" s="5">
        <f t="shared" si="18"/>
        <v>18.960252117655681</v>
      </c>
      <c r="J96" s="5">
        <f t="shared" si="19"/>
        <v>18.329242207522466</v>
      </c>
      <c r="K96" s="5">
        <f t="shared" si="20"/>
        <v>85.98082738625925</v>
      </c>
    </row>
    <row r="97" spans="1:12" ht="38.25" x14ac:dyDescent="0.2">
      <c r="A97" s="4" t="s">
        <v>20</v>
      </c>
      <c r="B97" s="5">
        <v>318598300</v>
      </c>
      <c r="C97" s="5">
        <v>332842463</v>
      </c>
      <c r="D97" s="5">
        <v>72691264</v>
      </c>
      <c r="E97" s="5">
        <v>62066160.939999998</v>
      </c>
      <c r="F97" s="5">
        <f t="shared" si="21"/>
        <v>256532139.06</v>
      </c>
      <c r="G97" s="5">
        <f t="shared" si="22"/>
        <v>270776302.06</v>
      </c>
      <c r="H97" s="5">
        <f t="shared" si="17"/>
        <v>10625103.060000002</v>
      </c>
      <c r="I97" s="5">
        <f t="shared" si="18"/>
        <v>19.481008197469979</v>
      </c>
      <c r="J97" s="5">
        <f t="shared" si="19"/>
        <v>18.647308513637576</v>
      </c>
      <c r="K97" s="5">
        <f t="shared" si="20"/>
        <v>85.383246245381002</v>
      </c>
    </row>
    <row r="98" spans="1:12" ht="25.5" x14ac:dyDescent="0.2">
      <c r="A98" s="6" t="s">
        <v>15</v>
      </c>
      <c r="B98" s="7">
        <v>318598300</v>
      </c>
      <c r="C98" s="7">
        <v>332842463</v>
      </c>
      <c r="D98" s="7">
        <v>72691264</v>
      </c>
      <c r="E98" s="7">
        <v>62066160.939999998</v>
      </c>
      <c r="F98" s="7">
        <f t="shared" si="21"/>
        <v>256532139.06</v>
      </c>
      <c r="G98" s="7">
        <f t="shared" si="22"/>
        <v>270776302.06</v>
      </c>
      <c r="H98" s="7">
        <f t="shared" si="17"/>
        <v>10625103.060000002</v>
      </c>
      <c r="I98" s="7">
        <f t="shared" si="18"/>
        <v>19.481008197469979</v>
      </c>
      <c r="J98" s="7">
        <f t="shared" si="19"/>
        <v>18.647308513637576</v>
      </c>
      <c r="K98" s="7">
        <f t="shared" si="20"/>
        <v>85.383246245381002</v>
      </c>
    </row>
    <row r="99" spans="1:12" ht="38.25" x14ac:dyDescent="0.2">
      <c r="A99" s="4" t="s">
        <v>21</v>
      </c>
      <c r="B99" s="5">
        <v>58366100</v>
      </c>
      <c r="C99" s="5">
        <v>58917700</v>
      </c>
      <c r="D99" s="5">
        <v>13701647</v>
      </c>
      <c r="E99" s="5">
        <v>12267309.060000001</v>
      </c>
      <c r="F99" s="5">
        <f t="shared" si="21"/>
        <v>46098790.939999998</v>
      </c>
      <c r="G99" s="5">
        <f t="shared" si="22"/>
        <v>46650390.939999998</v>
      </c>
      <c r="H99" s="5">
        <f t="shared" si="17"/>
        <v>1434337.9399999995</v>
      </c>
      <c r="I99" s="5">
        <f t="shared" si="18"/>
        <v>21.017866638339722</v>
      </c>
      <c r="J99" s="5">
        <f t="shared" si="19"/>
        <v>20.821092914353411</v>
      </c>
      <c r="K99" s="5">
        <f t="shared" si="20"/>
        <v>89.531638495722461</v>
      </c>
    </row>
    <row r="100" spans="1:12" ht="25.5" x14ac:dyDescent="0.2">
      <c r="A100" s="6" t="s">
        <v>15</v>
      </c>
      <c r="B100" s="7">
        <v>58366100</v>
      </c>
      <c r="C100" s="7">
        <v>58917700</v>
      </c>
      <c r="D100" s="7">
        <v>13701647</v>
      </c>
      <c r="E100" s="7">
        <v>12267309.060000001</v>
      </c>
      <c r="F100" s="7">
        <f t="shared" si="21"/>
        <v>46098790.939999998</v>
      </c>
      <c r="G100" s="7">
        <f t="shared" si="22"/>
        <v>46650390.939999998</v>
      </c>
      <c r="H100" s="7">
        <f t="shared" si="17"/>
        <v>1434337.9399999995</v>
      </c>
      <c r="I100" s="7">
        <f t="shared" si="18"/>
        <v>21.017866638339722</v>
      </c>
      <c r="J100" s="7">
        <f t="shared" si="19"/>
        <v>20.821092914353411</v>
      </c>
      <c r="K100" s="7">
        <f t="shared" si="20"/>
        <v>89.531638495722461</v>
      </c>
      <c r="L100" s="16"/>
    </row>
    <row r="101" spans="1:12" ht="31.9" customHeight="1" x14ac:dyDescent="0.2">
      <c r="A101" s="4" t="s">
        <v>22</v>
      </c>
      <c r="B101" s="5">
        <v>6991900</v>
      </c>
      <c r="C101" s="5">
        <v>6991900</v>
      </c>
      <c r="D101" s="5"/>
      <c r="E101" s="5">
        <v>0</v>
      </c>
      <c r="F101" s="5">
        <f t="shared" si="21"/>
        <v>6991900</v>
      </c>
      <c r="G101" s="5">
        <f t="shared" si="22"/>
        <v>6991900</v>
      </c>
      <c r="H101" s="5">
        <f t="shared" si="17"/>
        <v>0</v>
      </c>
      <c r="I101" s="5">
        <f t="shared" si="18"/>
        <v>0</v>
      </c>
      <c r="J101" s="5">
        <f t="shared" si="19"/>
        <v>0</v>
      </c>
      <c r="K101" s="5"/>
    </row>
    <row r="102" spans="1:12" ht="25.5" x14ac:dyDescent="0.2">
      <c r="A102" s="6" t="s">
        <v>15</v>
      </c>
      <c r="B102" s="7">
        <v>6991900</v>
      </c>
      <c r="C102" s="7">
        <v>6991900</v>
      </c>
      <c r="D102" s="7"/>
      <c r="E102" s="7">
        <v>0</v>
      </c>
      <c r="F102" s="7">
        <f t="shared" ref="F102:F128" si="26">B102-E102</f>
        <v>6991900</v>
      </c>
      <c r="G102" s="7">
        <f t="shared" si="22"/>
        <v>6991900</v>
      </c>
      <c r="H102" s="7">
        <f t="shared" si="17"/>
        <v>0</v>
      </c>
      <c r="I102" s="7">
        <f t="shared" si="18"/>
        <v>0</v>
      </c>
      <c r="J102" s="7">
        <f t="shared" si="19"/>
        <v>0</v>
      </c>
      <c r="K102" s="7"/>
    </row>
    <row r="103" spans="1:12" ht="84.6" customHeight="1" x14ac:dyDescent="0.2">
      <c r="A103" s="4" t="s">
        <v>23</v>
      </c>
      <c r="B103" s="5">
        <v>45823200</v>
      </c>
      <c r="C103" s="5">
        <v>45823200</v>
      </c>
      <c r="D103" s="5">
        <v>8380865</v>
      </c>
      <c r="E103" s="5">
        <v>7153806.75</v>
      </c>
      <c r="F103" s="5">
        <f t="shared" si="26"/>
        <v>38669393.25</v>
      </c>
      <c r="G103" s="5">
        <f t="shared" si="22"/>
        <v>38669393.25</v>
      </c>
      <c r="H103" s="5">
        <f t="shared" si="17"/>
        <v>1227058.25</v>
      </c>
      <c r="I103" s="5">
        <f t="shared" si="18"/>
        <v>15.611757253967424</v>
      </c>
      <c r="J103" s="5">
        <f t="shared" si="19"/>
        <v>15.611757253967424</v>
      </c>
      <c r="K103" s="5">
        <f t="shared" si="20"/>
        <v>85.358811411471251</v>
      </c>
    </row>
    <row r="104" spans="1:12" ht="25.5" x14ac:dyDescent="0.2">
      <c r="A104" s="6" t="s">
        <v>15</v>
      </c>
      <c r="B104" s="7">
        <v>23100900</v>
      </c>
      <c r="C104" s="7">
        <v>23100900</v>
      </c>
      <c r="D104" s="7">
        <v>4007690</v>
      </c>
      <c r="E104" s="7">
        <v>3654272.4</v>
      </c>
      <c r="F104" s="7">
        <f t="shared" si="26"/>
        <v>19446627.600000001</v>
      </c>
      <c r="G104" s="7">
        <f t="shared" si="22"/>
        <v>19446627.600000001</v>
      </c>
      <c r="H104" s="7">
        <f t="shared" si="17"/>
        <v>353417.60000000009</v>
      </c>
      <c r="I104" s="7">
        <f t="shared" si="18"/>
        <v>15.818744724231523</v>
      </c>
      <c r="J104" s="7">
        <f t="shared" si="19"/>
        <v>15.818744724231523</v>
      </c>
      <c r="K104" s="7">
        <f t="shared" si="20"/>
        <v>91.18151354021893</v>
      </c>
    </row>
    <row r="105" spans="1:12" ht="56.45" customHeight="1" x14ac:dyDescent="0.2">
      <c r="A105" s="6" t="s">
        <v>5</v>
      </c>
      <c r="B105" s="7">
        <v>22722300</v>
      </c>
      <c r="C105" s="7">
        <v>22722300</v>
      </c>
      <c r="D105" s="7">
        <v>4373175</v>
      </c>
      <c r="E105" s="7">
        <v>3499534.35</v>
      </c>
      <c r="F105" s="7">
        <f t="shared" si="26"/>
        <v>19222765.649999999</v>
      </c>
      <c r="G105" s="7">
        <f t="shared" si="22"/>
        <v>19222765.649999999</v>
      </c>
      <c r="H105" s="7">
        <f t="shared" si="17"/>
        <v>873640.64999999991</v>
      </c>
      <c r="I105" s="7">
        <f t="shared" si="18"/>
        <v>15.401320949023647</v>
      </c>
      <c r="J105" s="7">
        <f t="shared" si="19"/>
        <v>15.401320949023647</v>
      </c>
      <c r="K105" s="7">
        <f t="shared" si="20"/>
        <v>80.02273748477937</v>
      </c>
    </row>
    <row r="106" spans="1:12" ht="38.25" x14ac:dyDescent="0.2">
      <c r="A106" s="14" t="s">
        <v>59</v>
      </c>
      <c r="B106" s="15">
        <v>579789200</v>
      </c>
      <c r="C106" s="15">
        <v>674566038</v>
      </c>
      <c r="D106" s="15">
        <v>121599643</v>
      </c>
      <c r="E106" s="15">
        <v>99250563.75</v>
      </c>
      <c r="F106" s="5">
        <f t="shared" si="26"/>
        <v>480538636.25</v>
      </c>
      <c r="G106" s="5">
        <f t="shared" si="22"/>
        <v>575315474.25</v>
      </c>
      <c r="H106" s="5">
        <f t="shared" si="17"/>
        <v>22349079.25</v>
      </c>
      <c r="I106" s="5">
        <f t="shared" si="18"/>
        <v>17.118387812329033</v>
      </c>
      <c r="J106" s="5">
        <f t="shared" si="19"/>
        <v>14.713246466463822</v>
      </c>
      <c r="K106" s="5">
        <f t="shared" si="20"/>
        <v>81.620769026435383</v>
      </c>
    </row>
    <row r="107" spans="1:12" ht="27" customHeight="1" x14ac:dyDescent="0.2">
      <c r="A107" s="4" t="s">
        <v>24</v>
      </c>
      <c r="B107" s="5">
        <v>263686300</v>
      </c>
      <c r="C107" s="5">
        <v>263686300</v>
      </c>
      <c r="D107" s="5">
        <v>63770800</v>
      </c>
      <c r="E107" s="5">
        <v>41851142.119999997</v>
      </c>
      <c r="F107" s="5">
        <f t="shared" si="26"/>
        <v>221835157.88</v>
      </c>
      <c r="G107" s="5">
        <f t="shared" si="22"/>
        <v>221835157.88</v>
      </c>
      <c r="H107" s="5">
        <f t="shared" si="17"/>
        <v>21919657.880000003</v>
      </c>
      <c r="I107" s="5">
        <f t="shared" si="18"/>
        <v>15.871564855663717</v>
      </c>
      <c r="J107" s="5">
        <f t="shared" si="19"/>
        <v>15.871564855663717</v>
      </c>
      <c r="K107" s="5">
        <f t="shared" si="20"/>
        <v>65.627437824207945</v>
      </c>
    </row>
    <row r="108" spans="1:12" ht="51" x14ac:dyDescent="0.2">
      <c r="A108" s="6" t="s">
        <v>11</v>
      </c>
      <c r="B108" s="7">
        <v>263686300</v>
      </c>
      <c r="C108" s="7">
        <v>263686300</v>
      </c>
      <c r="D108" s="7">
        <v>63770800</v>
      </c>
      <c r="E108" s="7">
        <v>41851142.119999997</v>
      </c>
      <c r="F108" s="7">
        <f t="shared" si="26"/>
        <v>221835157.88</v>
      </c>
      <c r="G108" s="7">
        <f t="shared" si="22"/>
        <v>221835157.88</v>
      </c>
      <c r="H108" s="7">
        <f t="shared" si="17"/>
        <v>21919657.880000003</v>
      </c>
      <c r="I108" s="7">
        <f t="shared" si="18"/>
        <v>15.871564855663717</v>
      </c>
      <c r="J108" s="7">
        <f t="shared" si="19"/>
        <v>15.871564855663717</v>
      </c>
      <c r="K108" s="7">
        <f t="shared" si="20"/>
        <v>65.627437824207945</v>
      </c>
    </row>
    <row r="109" spans="1:12" ht="25.5" x14ac:dyDescent="0.2">
      <c r="A109" s="4" t="s">
        <v>25</v>
      </c>
      <c r="B109" s="5">
        <v>314103500</v>
      </c>
      <c r="C109" s="5">
        <v>398866192</v>
      </c>
      <c r="D109" s="5">
        <v>57828843</v>
      </c>
      <c r="E109" s="5">
        <v>57399421.630000003</v>
      </c>
      <c r="F109" s="5">
        <f t="shared" si="26"/>
        <v>256704078.37</v>
      </c>
      <c r="G109" s="5">
        <f t="shared" si="22"/>
        <v>341466770.37</v>
      </c>
      <c r="H109" s="5">
        <f t="shared" si="17"/>
        <v>429421.36999999732</v>
      </c>
      <c r="I109" s="5">
        <f t="shared" si="18"/>
        <v>18.274047130961609</v>
      </c>
      <c r="J109" s="5">
        <f t="shared" si="19"/>
        <v>14.390645981347047</v>
      </c>
      <c r="K109" s="5">
        <f t="shared" si="20"/>
        <v>99.257427007488303</v>
      </c>
    </row>
    <row r="110" spans="1:12" ht="41.45" customHeight="1" x14ac:dyDescent="0.2">
      <c r="A110" s="6" t="s">
        <v>11</v>
      </c>
      <c r="B110" s="7">
        <v>314103500</v>
      </c>
      <c r="C110" s="7">
        <v>348140451</v>
      </c>
      <c r="D110" s="7">
        <v>51817950</v>
      </c>
      <c r="E110" s="7">
        <v>51388529.140000001</v>
      </c>
      <c r="F110" s="7">
        <f t="shared" si="26"/>
        <v>262714970.86000001</v>
      </c>
      <c r="G110" s="7">
        <f t="shared" si="22"/>
        <v>296751921.86000001</v>
      </c>
      <c r="H110" s="7">
        <f t="shared" si="17"/>
        <v>429420.8599999994</v>
      </c>
      <c r="I110" s="7">
        <f t="shared" si="18"/>
        <v>16.360380938130266</v>
      </c>
      <c r="J110" s="7">
        <f t="shared" si="19"/>
        <v>14.760861311114921</v>
      </c>
      <c r="K110" s="7">
        <f t="shared" si="20"/>
        <v>99.171289369803318</v>
      </c>
    </row>
    <row r="111" spans="1:12" ht="63.75" x14ac:dyDescent="0.2">
      <c r="A111" s="6" t="s">
        <v>2</v>
      </c>
      <c r="B111" s="7">
        <v>0</v>
      </c>
      <c r="C111" s="7">
        <v>50725741</v>
      </c>
      <c r="D111" s="7">
        <v>6010893</v>
      </c>
      <c r="E111" s="7">
        <v>6010892.4900000002</v>
      </c>
      <c r="F111" s="7">
        <f t="shared" si="26"/>
        <v>-6010892.4900000002</v>
      </c>
      <c r="G111" s="7">
        <f t="shared" si="22"/>
        <v>44714848.509999998</v>
      </c>
      <c r="H111" s="7">
        <f t="shared" si="17"/>
        <v>0.50999999977648258</v>
      </c>
      <c r="I111" s="7"/>
      <c r="J111" s="7">
        <f t="shared" si="19"/>
        <v>11.849787448151817</v>
      </c>
      <c r="K111" s="7">
        <f t="shared" si="20"/>
        <v>99.999991515403792</v>
      </c>
    </row>
    <row r="112" spans="1:12" ht="25.5" x14ac:dyDescent="0.2">
      <c r="A112" s="4" t="s">
        <v>17</v>
      </c>
      <c r="B112" s="5">
        <v>1999400</v>
      </c>
      <c r="C112" s="5">
        <v>12013546</v>
      </c>
      <c r="D112" s="5"/>
      <c r="E112" s="5">
        <v>0</v>
      </c>
      <c r="F112" s="5">
        <f t="shared" si="26"/>
        <v>1999400</v>
      </c>
      <c r="G112" s="5">
        <f t="shared" si="22"/>
        <v>12013546</v>
      </c>
      <c r="H112" s="5">
        <f t="shared" si="17"/>
        <v>0</v>
      </c>
      <c r="I112" s="5">
        <f t="shared" si="18"/>
        <v>0</v>
      </c>
      <c r="J112" s="5">
        <f t="shared" si="19"/>
        <v>0</v>
      </c>
      <c r="K112" s="5"/>
    </row>
    <row r="113" spans="1:11" ht="51" x14ac:dyDescent="0.2">
      <c r="A113" s="6" t="s">
        <v>11</v>
      </c>
      <c r="B113" s="7">
        <v>1999400</v>
      </c>
      <c r="C113" s="7">
        <v>12013546</v>
      </c>
      <c r="D113" s="7"/>
      <c r="E113" s="7">
        <v>0</v>
      </c>
      <c r="F113" s="7">
        <f t="shared" si="26"/>
        <v>1999400</v>
      </c>
      <c r="G113" s="7">
        <f t="shared" si="22"/>
        <v>12013546</v>
      </c>
      <c r="H113" s="7">
        <f t="shared" si="17"/>
        <v>0</v>
      </c>
      <c r="I113" s="7">
        <f t="shared" si="18"/>
        <v>0</v>
      </c>
      <c r="J113" s="7">
        <f t="shared" si="19"/>
        <v>0</v>
      </c>
      <c r="K113" s="7"/>
    </row>
    <row r="114" spans="1:11" ht="38.25" x14ac:dyDescent="0.2">
      <c r="A114" s="14" t="s">
        <v>60</v>
      </c>
      <c r="B114" s="15">
        <v>63420500</v>
      </c>
      <c r="C114" s="15">
        <v>63420500</v>
      </c>
      <c r="D114" s="15">
        <v>13590925</v>
      </c>
      <c r="E114" s="15">
        <v>11684340.109999999</v>
      </c>
      <c r="F114" s="5">
        <f t="shared" si="26"/>
        <v>51736159.890000001</v>
      </c>
      <c r="G114" s="5">
        <f t="shared" si="22"/>
        <v>51736159.890000001</v>
      </c>
      <c r="H114" s="5">
        <f t="shared" si="17"/>
        <v>1906584.8900000006</v>
      </c>
      <c r="I114" s="5">
        <f t="shared" si="18"/>
        <v>18.42360137494974</v>
      </c>
      <c r="J114" s="5">
        <f t="shared" si="19"/>
        <v>18.42360137494974</v>
      </c>
      <c r="K114" s="5">
        <f t="shared" si="20"/>
        <v>85.971632615145765</v>
      </c>
    </row>
    <row r="115" spans="1:11" ht="42.6" customHeight="1" x14ac:dyDescent="0.2">
      <c r="A115" s="4" t="s">
        <v>26</v>
      </c>
      <c r="B115" s="5">
        <v>63420500</v>
      </c>
      <c r="C115" s="5">
        <v>63420500</v>
      </c>
      <c r="D115" s="5">
        <v>13590925</v>
      </c>
      <c r="E115" s="5">
        <v>11684340.109999999</v>
      </c>
      <c r="F115" s="5">
        <f t="shared" si="26"/>
        <v>51736159.890000001</v>
      </c>
      <c r="G115" s="5">
        <f t="shared" si="22"/>
        <v>51736159.890000001</v>
      </c>
      <c r="H115" s="5">
        <f t="shared" si="17"/>
        <v>1906584.8900000006</v>
      </c>
      <c r="I115" s="5">
        <f t="shared" si="18"/>
        <v>18.42360137494974</v>
      </c>
      <c r="J115" s="5">
        <f t="shared" si="19"/>
        <v>18.42360137494974</v>
      </c>
      <c r="K115" s="5">
        <f t="shared" si="20"/>
        <v>85.971632615145765</v>
      </c>
    </row>
    <row r="116" spans="1:11" ht="31.9" customHeight="1" x14ac:dyDescent="0.2">
      <c r="A116" s="1" t="s">
        <v>0</v>
      </c>
      <c r="B116" s="7">
        <v>63420500</v>
      </c>
      <c r="C116" s="7">
        <v>63420500</v>
      </c>
      <c r="D116" s="7">
        <v>13590925</v>
      </c>
      <c r="E116" s="7">
        <v>11684340.109999999</v>
      </c>
      <c r="F116" s="7">
        <f t="shared" si="26"/>
        <v>51736159.890000001</v>
      </c>
      <c r="G116" s="7">
        <f t="shared" si="22"/>
        <v>51736159.890000001</v>
      </c>
      <c r="H116" s="7">
        <f t="shared" si="17"/>
        <v>1906584.8900000006</v>
      </c>
      <c r="I116" s="7">
        <f t="shared" si="18"/>
        <v>18.42360137494974</v>
      </c>
      <c r="J116" s="7">
        <f t="shared" si="19"/>
        <v>18.42360137494974</v>
      </c>
      <c r="K116" s="7">
        <f t="shared" si="20"/>
        <v>85.971632615145765</v>
      </c>
    </row>
    <row r="117" spans="1:11" ht="51.6" customHeight="1" x14ac:dyDescent="0.2">
      <c r="A117" s="14" t="s">
        <v>61</v>
      </c>
      <c r="B117" s="15">
        <v>52605800</v>
      </c>
      <c r="C117" s="15">
        <v>55955861</v>
      </c>
      <c r="D117" s="15">
        <v>16561130</v>
      </c>
      <c r="E117" s="15">
        <v>9232116.1400000006</v>
      </c>
      <c r="F117" s="5">
        <f t="shared" si="26"/>
        <v>43373683.859999999</v>
      </c>
      <c r="G117" s="5">
        <f t="shared" si="22"/>
        <v>46723744.859999999</v>
      </c>
      <c r="H117" s="5">
        <f t="shared" si="17"/>
        <v>7329013.8599999994</v>
      </c>
      <c r="I117" s="5">
        <f t="shared" si="18"/>
        <v>17.549616468146098</v>
      </c>
      <c r="J117" s="5">
        <f t="shared" si="19"/>
        <v>16.498926073177572</v>
      </c>
      <c r="K117" s="5">
        <f t="shared" si="20"/>
        <v>55.745689696294889</v>
      </c>
    </row>
    <row r="118" spans="1:11" ht="54.6" customHeight="1" x14ac:dyDescent="0.2">
      <c r="A118" s="6" t="s">
        <v>5</v>
      </c>
      <c r="B118" s="7">
        <v>50575800</v>
      </c>
      <c r="C118" s="7">
        <v>50575800</v>
      </c>
      <c r="D118" s="7">
        <v>16561130</v>
      </c>
      <c r="E118" s="7">
        <v>9232116.1400000006</v>
      </c>
      <c r="F118" s="7">
        <f t="shared" si="26"/>
        <v>41343683.859999999</v>
      </c>
      <c r="G118" s="7">
        <f t="shared" si="22"/>
        <v>41343683.859999999</v>
      </c>
      <c r="H118" s="7">
        <f t="shared" si="17"/>
        <v>7329013.8599999994</v>
      </c>
      <c r="I118" s="7">
        <f t="shared" si="18"/>
        <v>18.254018997227924</v>
      </c>
      <c r="J118" s="7">
        <f t="shared" si="19"/>
        <v>18.254018997227924</v>
      </c>
      <c r="K118" s="7">
        <f t="shared" si="20"/>
        <v>55.745689696294889</v>
      </c>
    </row>
    <row r="119" spans="1:11" ht="65.45" customHeight="1" x14ac:dyDescent="0.2">
      <c r="A119" s="6" t="s">
        <v>2</v>
      </c>
      <c r="B119" s="7">
        <v>2030000</v>
      </c>
      <c r="C119" s="7">
        <v>5380061</v>
      </c>
      <c r="D119" s="7"/>
      <c r="E119" s="7">
        <v>0</v>
      </c>
      <c r="F119" s="7">
        <f t="shared" si="26"/>
        <v>2030000</v>
      </c>
      <c r="G119" s="7">
        <f t="shared" si="22"/>
        <v>5380061</v>
      </c>
      <c r="H119" s="7">
        <f t="shared" si="17"/>
        <v>0</v>
      </c>
      <c r="I119" s="7">
        <f t="shared" si="18"/>
        <v>0</v>
      </c>
      <c r="J119" s="7">
        <f t="shared" si="19"/>
        <v>0</v>
      </c>
      <c r="K119" s="7"/>
    </row>
    <row r="120" spans="1:11" ht="63.75" x14ac:dyDescent="0.2">
      <c r="A120" s="14" t="s">
        <v>62</v>
      </c>
      <c r="B120" s="15">
        <v>553400</v>
      </c>
      <c r="C120" s="15">
        <v>553400</v>
      </c>
      <c r="D120" s="15">
        <v>141650</v>
      </c>
      <c r="E120" s="15">
        <v>125150</v>
      </c>
      <c r="F120" s="5">
        <f t="shared" si="26"/>
        <v>428250</v>
      </c>
      <c r="G120" s="5">
        <f t="shared" si="22"/>
        <v>428250</v>
      </c>
      <c r="H120" s="5">
        <f t="shared" si="17"/>
        <v>16500</v>
      </c>
      <c r="I120" s="5">
        <f t="shared" si="18"/>
        <v>22.614745211420313</v>
      </c>
      <c r="J120" s="5">
        <f t="shared" si="19"/>
        <v>22.614745211420313</v>
      </c>
      <c r="K120" s="5">
        <f t="shared" si="20"/>
        <v>88.351570773032122</v>
      </c>
    </row>
    <row r="121" spans="1:11" ht="63.75" x14ac:dyDescent="0.2">
      <c r="A121" s="4" t="s">
        <v>63</v>
      </c>
      <c r="B121" s="5">
        <v>553400</v>
      </c>
      <c r="C121" s="5">
        <v>553400</v>
      </c>
      <c r="D121" s="5">
        <v>141650</v>
      </c>
      <c r="E121" s="5">
        <v>125150</v>
      </c>
      <c r="F121" s="5">
        <f t="shared" si="26"/>
        <v>428250</v>
      </c>
      <c r="G121" s="5">
        <f t="shared" si="22"/>
        <v>428250</v>
      </c>
      <c r="H121" s="5">
        <f t="shared" si="17"/>
        <v>16500</v>
      </c>
      <c r="I121" s="5">
        <f t="shared" si="18"/>
        <v>22.614745211420313</v>
      </c>
      <c r="J121" s="5">
        <f t="shared" si="19"/>
        <v>22.614745211420313</v>
      </c>
      <c r="K121" s="5">
        <f t="shared" si="20"/>
        <v>88.351570773032122</v>
      </c>
    </row>
    <row r="122" spans="1:11" ht="25.5" x14ac:dyDescent="0.2">
      <c r="A122" s="6" t="s">
        <v>15</v>
      </c>
      <c r="B122" s="7">
        <v>104500</v>
      </c>
      <c r="C122" s="7">
        <v>104500</v>
      </c>
      <c r="D122" s="7">
        <v>16500</v>
      </c>
      <c r="E122" s="7">
        <v>0</v>
      </c>
      <c r="F122" s="7">
        <f t="shared" si="26"/>
        <v>104500</v>
      </c>
      <c r="G122" s="7">
        <f t="shared" si="22"/>
        <v>104500</v>
      </c>
      <c r="H122" s="7">
        <f t="shared" si="17"/>
        <v>16500</v>
      </c>
      <c r="I122" s="7">
        <f t="shared" si="18"/>
        <v>0</v>
      </c>
      <c r="J122" s="7">
        <f t="shared" si="19"/>
        <v>0</v>
      </c>
      <c r="K122" s="7">
        <f t="shared" si="20"/>
        <v>0</v>
      </c>
    </row>
    <row r="123" spans="1:11" ht="51" x14ac:dyDescent="0.2">
      <c r="A123" s="6" t="s">
        <v>1</v>
      </c>
      <c r="B123" s="7">
        <v>360000</v>
      </c>
      <c r="C123" s="7">
        <v>360000</v>
      </c>
      <c r="D123" s="7">
        <f>D121-D122-D124</f>
        <v>70000</v>
      </c>
      <c r="E123" s="7">
        <v>70000</v>
      </c>
      <c r="F123" s="7">
        <f t="shared" si="26"/>
        <v>290000</v>
      </c>
      <c r="G123" s="7">
        <f t="shared" si="22"/>
        <v>290000</v>
      </c>
      <c r="H123" s="7">
        <f t="shared" si="17"/>
        <v>0</v>
      </c>
      <c r="I123" s="7">
        <f t="shared" si="18"/>
        <v>19.444444444444446</v>
      </c>
      <c r="J123" s="7">
        <f t="shared" si="19"/>
        <v>19.444444444444446</v>
      </c>
      <c r="K123" s="7">
        <f t="shared" si="20"/>
        <v>100</v>
      </c>
    </row>
    <row r="124" spans="1:11" ht="30" customHeight="1" x14ac:dyDescent="0.2">
      <c r="A124" s="6" t="s">
        <v>6</v>
      </c>
      <c r="B124" s="7">
        <v>88900</v>
      </c>
      <c r="C124" s="7">
        <v>88900</v>
      </c>
      <c r="D124" s="7">
        <v>55150</v>
      </c>
      <c r="E124" s="7">
        <v>55150</v>
      </c>
      <c r="F124" s="7">
        <f t="shared" si="26"/>
        <v>33750</v>
      </c>
      <c r="G124" s="7">
        <f t="shared" si="22"/>
        <v>33750</v>
      </c>
      <c r="H124" s="7">
        <f t="shared" si="17"/>
        <v>0</v>
      </c>
      <c r="I124" s="7">
        <f t="shared" si="18"/>
        <v>62.035995500562422</v>
      </c>
      <c r="J124" s="7">
        <f t="shared" si="19"/>
        <v>62.035995500562422</v>
      </c>
      <c r="K124" s="7">
        <f t="shared" si="20"/>
        <v>100</v>
      </c>
    </row>
    <row r="125" spans="1:11" ht="78" customHeight="1" x14ac:dyDescent="0.2">
      <c r="A125" s="14" t="s">
        <v>64</v>
      </c>
      <c r="B125" s="15">
        <v>4328200</v>
      </c>
      <c r="C125" s="15">
        <v>4378200</v>
      </c>
      <c r="D125" s="15">
        <v>370700</v>
      </c>
      <c r="E125" s="15">
        <v>370684.36</v>
      </c>
      <c r="F125" s="5">
        <f t="shared" si="26"/>
        <v>3957515.64</v>
      </c>
      <c r="G125" s="5">
        <f t="shared" si="22"/>
        <v>4007515.64</v>
      </c>
      <c r="H125" s="5">
        <f t="shared" si="17"/>
        <v>15.64000000001397</v>
      </c>
      <c r="I125" s="5">
        <f t="shared" si="18"/>
        <v>8.5643999815165657</v>
      </c>
      <c r="J125" s="5">
        <f t="shared" si="19"/>
        <v>8.4665926636517277</v>
      </c>
      <c r="K125" s="5">
        <f t="shared" si="20"/>
        <v>99.995780954950092</v>
      </c>
    </row>
    <row r="126" spans="1:11" ht="44.45" customHeight="1" x14ac:dyDescent="0.2">
      <c r="A126" s="6" t="s">
        <v>1</v>
      </c>
      <c r="B126" s="7">
        <v>1378200</v>
      </c>
      <c r="C126" s="7">
        <v>1378200</v>
      </c>
      <c r="D126" s="7">
        <f>D125-D127</f>
        <v>320700</v>
      </c>
      <c r="E126" s="7">
        <v>320684.36</v>
      </c>
      <c r="F126" s="7">
        <f t="shared" si="26"/>
        <v>1057515.6400000001</v>
      </c>
      <c r="G126" s="7">
        <f t="shared" si="22"/>
        <v>1057515.6400000001</v>
      </c>
      <c r="H126" s="7">
        <f t="shared" si="17"/>
        <v>15.64000000001397</v>
      </c>
      <c r="I126" s="7">
        <f t="shared" si="18"/>
        <v>23.268347119431141</v>
      </c>
      <c r="J126" s="7">
        <f t="shared" si="19"/>
        <v>23.268347119431141</v>
      </c>
      <c r="K126" s="7">
        <f t="shared" si="20"/>
        <v>99.995123168069838</v>
      </c>
    </row>
    <row r="127" spans="1:11" ht="25.5" x14ac:dyDescent="0.2">
      <c r="A127" s="6" t="s">
        <v>15</v>
      </c>
      <c r="B127" s="7">
        <v>2950000</v>
      </c>
      <c r="C127" s="7">
        <v>3000000</v>
      </c>
      <c r="D127" s="7">
        <v>50000</v>
      </c>
      <c r="E127" s="7">
        <v>50000</v>
      </c>
      <c r="F127" s="7">
        <f t="shared" si="26"/>
        <v>2900000</v>
      </c>
      <c r="G127" s="7">
        <f t="shared" si="22"/>
        <v>2950000</v>
      </c>
      <c r="H127" s="7">
        <f t="shared" si="17"/>
        <v>0</v>
      </c>
      <c r="I127" s="7">
        <f t="shared" si="18"/>
        <v>1.6949152542372881</v>
      </c>
      <c r="J127" s="7">
        <f t="shared" si="19"/>
        <v>1.6666666666666667</v>
      </c>
      <c r="K127" s="7">
        <f t="shared" si="20"/>
        <v>100</v>
      </c>
    </row>
    <row r="128" spans="1:11" ht="25.15" customHeight="1" x14ac:dyDescent="0.2">
      <c r="A128" s="8" t="s">
        <v>27</v>
      </c>
      <c r="B128" s="18">
        <f>B6+B21+B28+B32+B38+B47+B58+B80+B85+B96+B106+B114+B117+B120+B125</f>
        <v>7117387719</v>
      </c>
      <c r="C128" s="18">
        <f>C6+C21+C28+C32+C38+C47+C58+C80+C85+C96+C106+C114+C117+C120+C125</f>
        <v>9296369833.0400009</v>
      </c>
      <c r="D128" s="18">
        <v>1569135204.3399999</v>
      </c>
      <c r="E128" s="18">
        <f>E6+E21+E28+E32+E38+E47+E58+E80+E85+E96+E106+E114+E117+E120+E125</f>
        <v>1214741552.4099998</v>
      </c>
      <c r="F128" s="18">
        <f t="shared" si="26"/>
        <v>5902646166.5900002</v>
      </c>
      <c r="G128" s="18">
        <f t="shared" si="22"/>
        <v>8081628280.6300011</v>
      </c>
      <c r="H128" s="18">
        <f t="shared" si="17"/>
        <v>354393651.93000007</v>
      </c>
      <c r="I128" s="18">
        <f t="shared" si="18"/>
        <v>17.067238716913291</v>
      </c>
      <c r="J128" s="18">
        <f t="shared" si="19"/>
        <v>13.06683763906118</v>
      </c>
      <c r="K128" s="9">
        <f t="shared" si="20"/>
        <v>77.41471538272809</v>
      </c>
    </row>
  </sheetData>
  <autoFilter ref="A4:K128"/>
  <mergeCells count="1">
    <mergeCell ref="A2:K2"/>
  </mergeCells>
  <pageMargins left="0.74803149606299213" right="0.74803149606299213" top="0.98425196850393704" bottom="0.98425196850393704" header="0.51181102362204722" footer="0.51181102362204722"/>
  <pageSetup paperSize="9" scale="61" fitToHeight="1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(2)</vt:lpstr>
      <vt:lpstr>'Бюджет (2)'!LAST_CELL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Королёва Оксана Валерьевна</cp:lastModifiedBy>
  <cp:lastPrinted>2019-11-14T09:14:43Z</cp:lastPrinted>
  <dcterms:created xsi:type="dcterms:W3CDTF">2018-04-12T12:44:43Z</dcterms:created>
  <dcterms:modified xsi:type="dcterms:W3CDTF">2019-11-14T09:18:00Z</dcterms:modified>
</cp:coreProperties>
</file>