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6 от 20.12.19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C75" i="1" l="1"/>
  <c r="C48" i="1" l="1"/>
  <c r="C72" i="1" l="1"/>
  <c r="C69" i="1" l="1"/>
  <c r="C68" i="1" s="1"/>
  <c r="C67" i="1"/>
  <c r="C66" i="1"/>
  <c r="C65" i="1"/>
  <c r="C64" i="1"/>
  <c r="C61" i="1"/>
  <c r="C60" i="1"/>
  <c r="C59" i="1"/>
  <c r="C58" i="1"/>
  <c r="C57" i="1"/>
  <c r="C54" i="1"/>
  <c r="C52" i="1"/>
  <c r="C51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<sst xmlns="http://schemas.openxmlformats.org/spreadsheetml/2006/main" count="142" uniqueCount="142">
  <si>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</si>
  <si>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</si>
  <si>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</si>
  <si>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</si>
  <si>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</si>
  <si>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</si>
  <si>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</si>
  <si>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</si>
  <si>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</si>
  <si>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</si>
  <si>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</si>
  <si>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</si>
  <si>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</si>
  <si>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</si>
  <si>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</si>
  <si>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</si>
  <si>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</si>
  <si>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</si>
  <si>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</si>
  <si>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</si>
  <si>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</si>
  <si>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</si>
  <si>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</si>
  <si>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</si>
  <si>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</si>
  <si>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</si>
  <si>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</si>
  <si>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</si>
  <si>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</si>
  <si>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</si>
  <si>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</si>
  <si>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</si>
  <si>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</si>
  <si>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</si>
  <si>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</si>
  <si>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</si>
  <si>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</si>
  <si>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</si>
  <si>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</si>
  <si>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</si>
  <si>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</si>
  <si>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</si>
  <si>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</si>
  <si>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</si>
  <si>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</si>
  <si>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</si>
  <si>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</si>
  <si>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</si>
  <si>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</si>
  <si>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</si>
  <si>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</si>
  <si>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</si>
  <si>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</si>
  <si>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</si>
  <si>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</si>
  <si>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</si>
  <si>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</si>
  <si>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</si>
  <si>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</si>
  <si>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</si>
  <si>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</si>
  <si>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</si>
  <si>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</si>
  <si>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</si>
  <si>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</si>
  <si>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</si>
  <si>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</si>
  <si>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</si>
  <si>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</si>
  <si>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</si>
  <si>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</si>
  <si>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</si>
  <si>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</si>
  <si>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</si>
  <si>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</si>
  <si>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</si>
  <si>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</si>
  <si>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</si>
  <si>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</si>
  <si>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</si>
  <si>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</si>
  <si>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</si>
  <si>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</si>
  <si>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</si>
  <si>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</si>
  <si>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</si>
  <si>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</si>
  <si>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</si>
  <si>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</si>
  <si>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</si>
  <si>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</si>
  <si>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</si>
  <si>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</si>
  <si>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</si>
  <si>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</si>
  <si>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</si>
  <si>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</si>
  <si>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</si>
  <si>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</si>
  <si>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</si>
  <si>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</si>
  <si>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</si>
  <si>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</si>
  <si>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</si>
  <si>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</si>
  <si>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</si>
  <si>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</si>
  <si>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</si>
  <si>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</si>
  <si>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</si>
  <si>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</si>
  <si>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</si>
  <si>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</si>
  <si>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</si>
  <si>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</si>
  <si>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</si>
  <si>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</si>
  <si>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</si>
  <si>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</si>
  <si>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</si>
  <si>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</si>
  <si>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</si>
  <si>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</si>
  <si>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</si>
  <si>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</si>
  <si>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</si>
  <si>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</si>
  <si>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</si>
  <si>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</si>
  <si>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</si>
  <si>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</si>
  <si>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</si>
  <si>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</si>
  <si>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</si>
  <si>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</si>
  <si>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</si>
  <si>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</si>
  <si>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</si>
  <si>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</si>
  <si>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</si>
  <si>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</si>
  <si>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от 20.02.19 № 541-VI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</si>
</sst>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="75" zoomScaleNormal="75" zoomScaleSheetLayoutView="75" workbookViewId="0">
      <selection activeCell="C3" sqref="C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5"/>
      <c r="C3" s="4" t="s">
        <v>141</v>
      </c>
    </row>
    <row r="4" spans="1:3" ht="19.5" customHeight="1" x14ac:dyDescent="0.3">
      <c r="A4" s="3"/>
      <c r="B4" s="6"/>
    </row>
    <row r="5" spans="1:3" ht="41.25" customHeight="1" x14ac:dyDescent="0.3">
      <c r="A5" s="36" t="s">
        <v>3</v>
      </c>
      <c r="B5" s="36"/>
      <c r="C5" s="36"/>
    </row>
    <row r="6" spans="1:3" x14ac:dyDescent="0.3">
      <c r="A6" s="3"/>
      <c r="B6" s="6"/>
    </row>
    <row r="7" spans="1:3" x14ac:dyDescent="0.3">
      <c r="A7" s="3"/>
      <c r="B7" s="6"/>
      <c r="C7" s="4" t="s">
        <v>4</v>
      </c>
    </row>
    <row r="8" spans="1:3" ht="40.5" x14ac:dyDescent="0.3">
      <c r="A8" s="7" t="s">
        <v>5</v>
      </c>
      <c r="B8" s="8" t="s">
        <v>6</v>
      </c>
      <c r="C8" s="9" t="s">
        <v>7</v>
      </c>
    </row>
    <row r="9" spans="1:3" s="13" customFormat="1" ht="27" customHeight="1" x14ac:dyDescent="0.3">
      <c r="A9" s="10" t="s">
        <v>8</v>
      </c>
      <c r="B9" s="11" t="s">
        <v>9</v>
      </c>
      <c r="C9" s="12">
        <f>C10+C34</f>
        <v>2598586178</v>
      </c>
    </row>
    <row r="10" spans="1:3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3" ht="22.5" customHeight="1" x14ac:dyDescent="0.3">
      <c r="A11" s="15" t="s">
        <v>11</v>
      </c>
      <c r="B11" s="16" t="s">
        <v>12</v>
      </c>
      <c r="C11" s="17">
        <v>1732595000</v>
      </c>
    </row>
    <row r="12" spans="1:3" x14ac:dyDescent="0.3">
      <c r="A12" s="18" t="s">
        <v>13</v>
      </c>
      <c r="B12" s="16" t="s">
        <v>14</v>
      </c>
      <c r="C12" s="17">
        <f>C13</f>
        <v>6857000</v>
      </c>
    </row>
    <row r="13" spans="1:3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3" ht="56.25" hidden="1" customHeight="1" x14ac:dyDescent="0.3">
      <c r="A14" s="20" t="s">
        <v>17</v>
      </c>
      <c r="B14" s="21" t="s">
        <v>18</v>
      </c>
      <c r="C14" s="17">
        <v>2539100</v>
      </c>
    </row>
    <row r="15" spans="1:3" ht="59.25" hidden="1" customHeight="1" x14ac:dyDescent="0.3">
      <c r="A15" s="20" t="s">
        <v>19</v>
      </c>
      <c r="B15" s="21" t="s">
        <v>20</v>
      </c>
      <c r="C15" s="17">
        <v>23800</v>
      </c>
    </row>
    <row r="16" spans="1:3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373719178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3302578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2734400+39531+113247</f>
        <v>2887178</v>
      </c>
    </row>
    <row r="49" spans="1:3" x14ac:dyDescent="0.3">
      <c r="A49" s="15" t="s">
        <v>86</v>
      </c>
      <c r="B49" s="22" t="s">
        <v>87</v>
      </c>
      <c r="C49" s="17">
        <f>C51+C52+C50</f>
        <v>22244300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</f>
        <v>1885400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25937700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100000+630000+360300+1500000+2000+150000+73900+41000+296400+4000000+2600000+50000</f>
        <v>9803600</v>
      </c>
    </row>
    <row r="68" spans="1:3" s="13" customFormat="1" x14ac:dyDescent="0.3">
      <c r="A68" s="10" t="s">
        <v>124</v>
      </c>
      <c r="B68" s="14" t="s">
        <v>125</v>
      </c>
      <c r="C68" s="12">
        <f>C69+C74+C75</f>
        <v>3840722501</v>
      </c>
    </row>
    <row r="69" spans="1:3" s="13" customFormat="1" x14ac:dyDescent="0.3">
      <c r="A69" s="10" t="s">
        <v>126</v>
      </c>
      <c r="B69" s="14" t="s">
        <v>127</v>
      </c>
      <c r="C69" s="12">
        <f>C71+C72+C73+C70</f>
        <v>4520719000</v>
      </c>
    </row>
    <row r="70" spans="1:3" s="13" customFormat="1" x14ac:dyDescent="0.3">
      <c r="A70" s="33" t="s">
        <v>128</v>
      </c>
      <c r="B70" s="23" t="s">
        <v>129</v>
      </c>
      <c r="C70" s="34">
        <v>1050111700</v>
      </c>
    </row>
    <row r="71" spans="1:3" x14ac:dyDescent="0.3">
      <c r="A71" s="15" t="s">
        <v>130</v>
      </c>
      <c r="B71" s="23" t="s">
        <v>131</v>
      </c>
      <c r="C71" s="17">
        <v>365000400</v>
      </c>
    </row>
    <row r="72" spans="1:3" x14ac:dyDescent="0.3">
      <c r="A72" s="15" t="s">
        <v>132</v>
      </c>
      <c r="B72" s="23" t="s">
        <v>133</v>
      </c>
      <c r="C72" s="17">
        <f>3097068500+551600</f>
        <v>3097620100</v>
      </c>
    </row>
    <row r="73" spans="1:3" x14ac:dyDescent="0.3">
      <c r="A73" s="15" t="s">
        <v>134</v>
      </c>
      <c r="B73" s="23" t="s">
        <v>135</v>
      </c>
      <c r="C73" s="17">
        <f>4362800+3624000</f>
        <v>7986800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ht="37.5" x14ac:dyDescent="0.3">
      <c r="A75" s="35" t="s">
        <v>139</v>
      </c>
      <c r="B75" s="23" t="s">
        <v>140</v>
      </c>
      <c r="C75" s="17">
        <f>-678235158-888174-934618</f>
        <v>-680057950</v>
      </c>
    </row>
    <row r="76" spans="1:3" x14ac:dyDescent="0.3">
      <c r="A76" s="28"/>
      <c r="B76" s="29" t="s">
        <v>138</v>
      </c>
      <c r="C76" s="12">
        <f>C9+C68</f>
        <v>6439308679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dcterms:created xsi:type="dcterms:W3CDTF">2018-12-18T05:09:39Z</dcterms:created>
  <dcterms:modified xsi:type="dcterms:W3CDTF">2019-02-20T06:57:39Z</dcterms:modified>
</cp:coreProperties>
</file>