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-nt\OCЭПП\ЭФФЕКТИВНОСТЬ ПРОГРАММ\2018\3 квартал\"/>
    </mc:Choice>
  </mc:AlternateContent>
  <bookViews>
    <workbookView xWindow="240" yWindow="1755" windowWidth="10335" windowHeight="1170" activeTab="1"/>
  </bookViews>
  <sheets>
    <sheet name="приложение 1" sheetId="1" r:id="rId1"/>
    <sheet name="приложение 2" sheetId="2" r:id="rId2"/>
  </sheets>
  <calcPr calcId="162913" calcMode="manual"/>
</workbook>
</file>

<file path=xl/calcChain.xml><?xml version="1.0" encoding="utf-8"?>
<calcChain xmlns="http://schemas.openxmlformats.org/spreadsheetml/2006/main">
  <c r="D68" i="2" l="1"/>
  <c r="E67" i="2"/>
  <c r="F67" i="2"/>
  <c r="C68" i="2"/>
  <c r="F33" i="1" l="1"/>
  <c r="F188" i="1"/>
  <c r="G50" i="1" l="1"/>
  <c r="G180" i="1" l="1"/>
  <c r="F180" i="1"/>
  <c r="F181" i="1"/>
  <c r="G186" i="1"/>
  <c r="F186" i="1"/>
  <c r="F167" i="1" l="1"/>
  <c r="G167" i="1"/>
  <c r="G166" i="1"/>
  <c r="F166" i="1"/>
  <c r="G20" i="1"/>
  <c r="F20" i="1"/>
  <c r="F19" i="1"/>
  <c r="G19" i="1"/>
  <c r="D102" i="2" l="1"/>
  <c r="D93" i="2"/>
  <c r="E92" i="2"/>
  <c r="C93" i="2"/>
  <c r="G171" i="1" l="1"/>
  <c r="G172" i="1"/>
  <c r="F171" i="1"/>
  <c r="F172" i="1"/>
  <c r="F125" i="1" l="1"/>
  <c r="F123" i="1"/>
  <c r="G103" i="1"/>
  <c r="F103" i="1"/>
  <c r="G64" i="1"/>
  <c r="F64" i="1"/>
  <c r="D21" i="2" l="1"/>
  <c r="E20" i="2"/>
  <c r="F20" i="2"/>
  <c r="C21" i="2"/>
  <c r="G122" i="1" l="1"/>
  <c r="G176" i="1" l="1"/>
  <c r="G177" i="1"/>
  <c r="G185" i="1"/>
  <c r="F185" i="1"/>
  <c r="G178" i="1"/>
  <c r="F178" i="1"/>
  <c r="F170" i="1"/>
  <c r="F177" i="1"/>
  <c r="F42" i="1"/>
  <c r="G42" i="1"/>
  <c r="G41" i="1"/>
  <c r="F41" i="1"/>
  <c r="F30" i="1" l="1"/>
  <c r="F31" i="1"/>
  <c r="F32" i="2" l="1"/>
  <c r="E32" i="2"/>
  <c r="D33" i="2"/>
  <c r="C33" i="2"/>
  <c r="G170" i="1" l="1"/>
  <c r="F176" i="1"/>
  <c r="E65" i="2" l="1"/>
  <c r="F65" i="2"/>
  <c r="F94" i="1" l="1"/>
  <c r="G94" i="1"/>
  <c r="G57" i="1"/>
  <c r="G58" i="1"/>
  <c r="G59" i="1"/>
  <c r="F57" i="1"/>
  <c r="F58" i="1"/>
  <c r="F59" i="1"/>
  <c r="F124" i="1"/>
  <c r="F27" i="1"/>
  <c r="F28" i="1"/>
  <c r="F29" i="1"/>
  <c r="F17" i="1"/>
  <c r="E73" i="2" l="1"/>
  <c r="F73" i="2"/>
  <c r="D57" i="2"/>
  <c r="C57" i="2"/>
  <c r="D50" i="2"/>
  <c r="F44" i="2" l="1"/>
  <c r="E44" i="2"/>
  <c r="E19" i="2" l="1"/>
  <c r="F19" i="2"/>
  <c r="F67" i="1" l="1"/>
  <c r="G67" i="1"/>
  <c r="F102" i="1"/>
  <c r="G102" i="1"/>
  <c r="G93" i="1" l="1"/>
  <c r="F93" i="1"/>
  <c r="G89" i="1"/>
  <c r="G90" i="1"/>
  <c r="G91" i="1"/>
  <c r="G92" i="1"/>
  <c r="F89" i="1"/>
  <c r="F90" i="1"/>
  <c r="F91" i="1"/>
  <c r="F92" i="1"/>
  <c r="G71" i="1"/>
  <c r="F71" i="1"/>
  <c r="G70" i="1"/>
  <c r="F70" i="1"/>
  <c r="G68" i="1"/>
  <c r="F68" i="1"/>
  <c r="G40" i="1"/>
  <c r="F40" i="1"/>
  <c r="E71" i="2" l="1"/>
  <c r="F71" i="2"/>
  <c r="F12" i="2" l="1"/>
  <c r="E12" i="2"/>
  <c r="G194" i="1" l="1"/>
  <c r="F194" i="1"/>
  <c r="G193" i="1"/>
  <c r="F193" i="1"/>
  <c r="F122" i="1"/>
  <c r="F121" i="1"/>
  <c r="G121" i="1"/>
  <c r="F120" i="1"/>
  <c r="G120" i="1"/>
  <c r="F119" i="1"/>
  <c r="F118" i="1"/>
  <c r="G118" i="1"/>
  <c r="F117" i="1"/>
  <c r="G117" i="1"/>
  <c r="F116" i="1"/>
  <c r="G116" i="1"/>
  <c r="F115" i="1"/>
  <c r="G115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G100" i="1"/>
  <c r="G101" i="1"/>
  <c r="F100" i="1"/>
  <c r="F101" i="1"/>
  <c r="G85" i="1"/>
  <c r="G86" i="1"/>
  <c r="G87" i="1"/>
  <c r="G88" i="1"/>
  <c r="F85" i="1"/>
  <c r="F86" i="1"/>
  <c r="F87" i="1"/>
  <c r="F88" i="1"/>
  <c r="F56" i="1"/>
  <c r="G56" i="1"/>
  <c r="F26" i="1"/>
  <c r="F25" i="1"/>
  <c r="G25" i="1"/>
  <c r="F24" i="1"/>
  <c r="G24" i="1"/>
  <c r="F23" i="1"/>
  <c r="G23" i="1"/>
  <c r="F22" i="1"/>
  <c r="G22" i="1"/>
  <c r="D28" i="2"/>
  <c r="D98" i="2"/>
  <c r="C98" i="2"/>
  <c r="F101" i="2"/>
  <c r="F100" i="2"/>
  <c r="E101" i="2"/>
  <c r="E100" i="2"/>
  <c r="E102" i="2" s="1"/>
  <c r="C102" i="2"/>
  <c r="E91" i="2"/>
  <c r="F102" i="2" l="1"/>
  <c r="E98" i="2"/>
  <c r="F98" i="2"/>
  <c r="F75" i="2"/>
  <c r="E75" i="2"/>
  <c r="F61" i="2"/>
  <c r="F62" i="2"/>
  <c r="F63" i="2"/>
  <c r="F64" i="2"/>
  <c r="F66" i="2"/>
  <c r="E10" i="2"/>
  <c r="F10" i="2"/>
  <c r="F11" i="2"/>
  <c r="F13" i="2"/>
  <c r="F14" i="2"/>
  <c r="F15" i="2"/>
  <c r="F16" i="2"/>
  <c r="F17" i="2"/>
  <c r="F18" i="2"/>
  <c r="G189" i="1" l="1"/>
  <c r="G190" i="1"/>
  <c r="G191" i="1"/>
  <c r="F189" i="1"/>
  <c r="F190" i="1"/>
  <c r="F191" i="1"/>
  <c r="G165" i="1"/>
  <c r="G168" i="1"/>
  <c r="G169" i="1"/>
  <c r="F165" i="1"/>
  <c r="F168" i="1"/>
  <c r="F169" i="1"/>
  <c r="F155" i="1"/>
  <c r="G128" i="1"/>
  <c r="G129" i="1"/>
  <c r="G130" i="1"/>
  <c r="G131" i="1"/>
  <c r="G132" i="1"/>
  <c r="G133" i="1"/>
  <c r="F128" i="1"/>
  <c r="F129" i="1"/>
  <c r="F130" i="1"/>
  <c r="F131" i="1"/>
  <c r="F132" i="1"/>
  <c r="F133" i="1"/>
  <c r="G106" i="1"/>
  <c r="G107" i="1"/>
  <c r="G108" i="1"/>
  <c r="G109" i="1"/>
  <c r="G110" i="1"/>
  <c r="G111" i="1"/>
  <c r="G112" i="1"/>
  <c r="G113" i="1"/>
  <c r="G114" i="1"/>
  <c r="F106" i="1"/>
  <c r="F107" i="1"/>
  <c r="F108" i="1"/>
  <c r="F109" i="1"/>
  <c r="F110" i="1"/>
  <c r="F111" i="1"/>
  <c r="F112" i="1"/>
  <c r="F113" i="1"/>
  <c r="F114" i="1"/>
  <c r="G97" i="1"/>
  <c r="G98" i="1"/>
  <c r="G99" i="1"/>
  <c r="F97" i="1"/>
  <c r="F98" i="1"/>
  <c r="F99" i="1"/>
  <c r="G69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F69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G62" i="1"/>
  <c r="G63" i="1"/>
  <c r="F62" i="1"/>
  <c r="F63" i="1"/>
  <c r="G54" i="1"/>
  <c r="G55" i="1"/>
  <c r="F54" i="1"/>
  <c r="F55" i="1"/>
  <c r="G45" i="1"/>
  <c r="G46" i="1"/>
  <c r="G47" i="1"/>
  <c r="G48" i="1"/>
  <c r="G49" i="1"/>
  <c r="G51" i="1"/>
  <c r="F45" i="1"/>
  <c r="F46" i="1"/>
  <c r="F47" i="1"/>
  <c r="F48" i="1"/>
  <c r="F49" i="1"/>
  <c r="F50" i="1"/>
  <c r="F51" i="1"/>
  <c r="G34" i="1"/>
  <c r="G35" i="1"/>
  <c r="G36" i="1"/>
  <c r="G37" i="1"/>
  <c r="G38" i="1"/>
  <c r="F34" i="1"/>
  <c r="F35" i="1"/>
  <c r="F36" i="1"/>
  <c r="F37" i="1"/>
  <c r="F38" i="1"/>
  <c r="F7" i="1"/>
  <c r="F8" i="1"/>
  <c r="F9" i="1"/>
  <c r="F10" i="1"/>
  <c r="F11" i="1"/>
  <c r="F12" i="1"/>
  <c r="F13" i="1"/>
  <c r="F14" i="1"/>
  <c r="F15" i="1"/>
  <c r="F16" i="1"/>
  <c r="F18" i="1"/>
  <c r="F21" i="1"/>
  <c r="G7" i="1"/>
  <c r="G8" i="1"/>
  <c r="G10" i="1"/>
  <c r="G11" i="1"/>
  <c r="G12" i="1"/>
  <c r="G13" i="1"/>
  <c r="G14" i="1"/>
  <c r="G15" i="1"/>
  <c r="G16" i="1"/>
  <c r="G17" i="1"/>
  <c r="G18" i="1"/>
  <c r="G21" i="1"/>
  <c r="F74" i="2" l="1"/>
  <c r="F76" i="2"/>
  <c r="E74" i="2"/>
  <c r="E76" i="2"/>
  <c r="E66" i="2"/>
  <c r="G33" i="1" l="1"/>
  <c r="G155" i="1" l="1"/>
  <c r="F55" i="2" l="1"/>
  <c r="F30" i="2"/>
  <c r="F9" i="2"/>
  <c r="E79" i="2"/>
  <c r="E30" i="2"/>
  <c r="F82" i="2"/>
  <c r="E27" i="2" l="1"/>
  <c r="E26" i="2"/>
  <c r="E25" i="2"/>
  <c r="E24" i="2"/>
  <c r="E23" i="2"/>
  <c r="E18" i="2"/>
  <c r="E17" i="2"/>
  <c r="E16" i="2"/>
  <c r="E15" i="2"/>
  <c r="E14" i="2"/>
  <c r="E13" i="2"/>
  <c r="E11" i="2"/>
  <c r="E9" i="2"/>
  <c r="D36" i="2" l="1"/>
  <c r="C36" i="2"/>
  <c r="C50" i="2" l="1"/>
  <c r="F53" i="2"/>
  <c r="F50" i="2" l="1"/>
  <c r="E50" i="2"/>
  <c r="E21" i="2"/>
  <c r="F21" i="2"/>
  <c r="F49" i="2"/>
  <c r="F54" i="2"/>
  <c r="F86" i="2"/>
  <c r="F38" i="2"/>
  <c r="F39" i="2"/>
  <c r="E95" i="2"/>
  <c r="E96" i="2"/>
  <c r="F72" i="2"/>
  <c r="E72" i="2"/>
  <c r="F25" i="2"/>
  <c r="D77" i="2" l="1"/>
  <c r="C77" i="2"/>
  <c r="F31" i="2"/>
  <c r="E31" i="2"/>
  <c r="D88" i="2"/>
  <c r="C88" i="2"/>
  <c r="F96" i="2"/>
  <c r="F95" i="2"/>
  <c r="F79" i="2"/>
  <c r="G188" i="1"/>
  <c r="G164" i="1"/>
  <c r="F164" i="1"/>
  <c r="G158" i="1"/>
  <c r="G159" i="1"/>
  <c r="G160" i="1"/>
  <c r="G161" i="1"/>
  <c r="G162" i="1"/>
  <c r="G157" i="1"/>
  <c r="F158" i="1"/>
  <c r="F159" i="1"/>
  <c r="F160" i="1"/>
  <c r="F161" i="1"/>
  <c r="F162" i="1"/>
  <c r="F157" i="1"/>
  <c r="F59" i="2" l="1"/>
  <c r="E82" i="2"/>
  <c r="D83" i="2"/>
  <c r="C83" i="2"/>
  <c r="D80" i="2"/>
  <c r="C80" i="2"/>
  <c r="D40" i="2"/>
  <c r="C40" i="2"/>
  <c r="G127" i="1"/>
  <c r="F127" i="1"/>
  <c r="G96" i="1"/>
  <c r="F96" i="1"/>
  <c r="F70" i="2"/>
  <c r="E70" i="2"/>
  <c r="E53" i="2"/>
  <c r="E54" i="2"/>
  <c r="E55" i="2"/>
  <c r="F56" i="2"/>
  <c r="E56" i="2"/>
  <c r="D103" i="2" l="1"/>
  <c r="F40" i="2"/>
  <c r="E80" i="2"/>
  <c r="F80" i="2"/>
  <c r="E77" i="2"/>
  <c r="E83" i="2"/>
  <c r="F83" i="2"/>
  <c r="E68" i="2"/>
  <c r="F33" i="2"/>
  <c r="F88" i="2"/>
  <c r="F93" i="2"/>
  <c r="E40" i="2"/>
  <c r="F36" i="2"/>
  <c r="E57" i="2"/>
  <c r="F57" i="2"/>
  <c r="E33" i="2"/>
  <c r="E36" i="2"/>
  <c r="F68" i="2"/>
  <c r="F77" i="2"/>
  <c r="E88" i="2"/>
  <c r="E93" i="2"/>
  <c r="E52" i="2"/>
  <c r="F52" i="2"/>
  <c r="C28" i="2"/>
  <c r="F24" i="2"/>
  <c r="F26" i="2"/>
  <c r="F27" i="2"/>
  <c r="F23" i="2"/>
  <c r="G39" i="1"/>
  <c r="F39" i="1"/>
  <c r="F43" i="2"/>
  <c r="F45" i="2"/>
  <c r="F46" i="2"/>
  <c r="F47" i="2"/>
  <c r="F48" i="2"/>
  <c r="E43" i="2"/>
  <c r="E45" i="2"/>
  <c r="E46" i="2"/>
  <c r="E47" i="2"/>
  <c r="E48" i="2"/>
  <c r="E49" i="2"/>
  <c r="F42" i="2"/>
  <c r="E42" i="2"/>
  <c r="F85" i="2"/>
  <c r="E86" i="2"/>
  <c r="E87" i="2"/>
  <c r="E85" i="2"/>
  <c r="C103" i="2" l="1"/>
  <c r="F103" i="2" s="1"/>
  <c r="E28" i="2"/>
  <c r="E103" i="2" s="1"/>
  <c r="F28" i="2"/>
  <c r="G66" i="1" l="1"/>
  <c r="F66" i="1"/>
  <c r="G154" i="1"/>
  <c r="F154" i="1"/>
  <c r="G105" i="1"/>
  <c r="F105" i="1"/>
  <c r="F60" i="2"/>
  <c r="E60" i="2"/>
  <c r="E61" i="2"/>
  <c r="E62" i="2"/>
  <c r="E63" i="2"/>
  <c r="E64" i="2"/>
  <c r="E59" i="2"/>
  <c r="G44" i="1"/>
  <c r="F44" i="1"/>
  <c r="G61" i="1"/>
  <c r="F61" i="1"/>
  <c r="E39" i="2"/>
  <c r="E38" i="2"/>
  <c r="G53" i="1"/>
  <c r="F53" i="1"/>
  <c r="F35" i="2"/>
  <c r="E35" i="2"/>
  <c r="F97" i="2"/>
  <c r="E97" i="2"/>
  <c r="F90" i="2" l="1"/>
  <c r="E90" i="2"/>
</calcChain>
</file>

<file path=xl/sharedStrings.xml><?xml version="1.0" encoding="utf-8"?>
<sst xmlns="http://schemas.openxmlformats.org/spreadsheetml/2006/main" count="522" uniqueCount="311">
  <si>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</si>
  <si>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</si>
  <si>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</si>
  <si>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</si>
  <si>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</si>
  <si>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</si>
  <si>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</si>
  <si>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</si>
  <si>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</si>
  <si>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</si>
  <si>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Развитие жилищно-коммунального комплекса в городе Нефтеюганске в 2014-2020 годах</t>
  </si>
  <si>
    <t>Обеспечение доступным и комфортным жильем жителей города Нефтеюганска</t>
  </si>
  <si>
    <t>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</t>
  </si>
  <si>
    <t>Профилактика  экстремизма, гармонизация межэтнических и межкультурных отношений в городе Нефтеюганске на 2014-2020 годы</t>
  </si>
  <si>
    <t>Защита населения и территории от чрезвычайных ситуаций, обеспечение первичных мер пожарной безопасности в городе Нефтеюганске на 2014-2020 годы</t>
  </si>
  <si>
    <t>Развитие физической культуры и спорта в городе Нефтеюганске на 2014-2020 годы</t>
  </si>
  <si>
    <t>Развитие сферы культуры  в городе Нефтеюганске на 2014-2020 годы</t>
  </si>
  <si>
    <t>Доступная среда  в городе Нефтеюганске на 2014-2020 годы</t>
  </si>
  <si>
    <t>Поддержка социально-ориентрованных некоммерческих организаций, осуществляющих деятельность  в городе Нефтеюганске на 2014-2020 годы</t>
  </si>
  <si>
    <t>Развитие транспортной системы муниципального образования в городе Нефтеюганске на 2014-2020 годы</t>
  </si>
  <si>
    <t>Управление муниципальными финансами города Нефтеюганска в 2014-2020 годы</t>
  </si>
  <si>
    <t>Управление муниципальным имуществом  города Нефтеюганска в 2014-2020 годы</t>
  </si>
  <si>
    <t>Социально-экономическое развитие города Нефтеюганске на 2014-2020 годы</t>
  </si>
  <si>
    <t>Объем финансирования, тыс.рублей</t>
  </si>
  <si>
    <t>Процент выполнения контрольных мероприятий к общему количеству запланированных мероприятий</t>
  </si>
  <si>
    <t>да/нет</t>
  </si>
  <si>
    <t>да</t>
  </si>
  <si>
    <t>%</t>
  </si>
  <si>
    <t>7.</t>
  </si>
  <si>
    <t>Количество обучающихся муниципальных образовательных учреждений, охваченных дополнительными образовательными программами по изучению культурного наследия народов России и мира</t>
  </si>
  <si>
    <t>Количество молодежи, вовлеченной в организацию мероприятий, направленных на межнациональное единство и дружбу народов, от общего количества молодежи</t>
  </si>
  <si>
    <t>Создание и оснащение общественного спасательного поста в местах массового отдыха людей на водных объектах</t>
  </si>
  <si>
    <t>Информирование населения по действиям при возникновении чрезвычайных ситуаций и охват противопожарной пропагандой</t>
  </si>
  <si>
    <t>Количество погибших в результате дорожно-транспортных происшествий</t>
  </si>
  <si>
    <t>Уровень заболеваемости ВИЧ-инфекцией</t>
  </si>
  <si>
    <t>Ввод жилья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</si>
  <si>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</si>
  <si>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</si>
  <si>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Уровень удовлетворенности населения муниципального образования качеством предоставления муниципальных услуг</t>
  </si>
  <si>
    <t>Обеспеченность населения торговой площадью</t>
  </si>
  <si>
    <t>Обеспеченность населения посадочными местами в организациях общественного питания в общедоступной сети</t>
  </si>
  <si>
    <t>Итого по программе:</t>
  </si>
  <si>
    <t>Среднее время ожидания в очереди при обращении  заявителя в орган местного самоуправления для получения муниципальных услуг</t>
  </si>
  <si>
    <t>км</t>
  </si>
  <si>
    <t>таблица № 2</t>
  </si>
  <si>
    <t xml:space="preserve">                                               таблица № 1 </t>
  </si>
  <si>
    <t>Количество нарушений сроков исполнения гарантом муниципальных гарантий</t>
  </si>
  <si>
    <t>Увеличение протяжённости капитально отремонтированных сетей водоотведения</t>
  </si>
  <si>
    <t>Увеличение протяженности капитально отремонтированных газопроводов низкого давления</t>
  </si>
  <si>
    <t>Площадь земель общего пользования, подлежащая содержанию</t>
  </si>
  <si>
    <t>Количество светильников наружного освещения, заменённых на энергосберегающие</t>
  </si>
  <si>
    <t>Увеличение протяжённости капитально отремонтированных сетей водоснабжения</t>
  </si>
  <si>
    <t>Численность льготных категорий населения, пользующегося услугами городской бани</t>
  </si>
  <si>
    <t>Количество свободных жилых и нежилых помещений, находящихся в муниципальной собственности</t>
  </si>
  <si>
    <t>Площадь жилых помещений, размер платы за которые установлен ниже, чем договором управления</t>
  </si>
  <si>
    <t>Количество снесённых многоквартирных домов за счет средств бюджета</t>
  </si>
  <si>
    <t>м3</t>
  </si>
  <si>
    <t>м2</t>
  </si>
  <si>
    <t>чел</t>
  </si>
  <si>
    <t>ед</t>
  </si>
  <si>
    <t>шт</t>
  </si>
  <si>
    <t xml:space="preserve">Количество многоквартирных домов, в которых проведен капитальный ремонт общего имущества в соответствии с краткосрочным планом </t>
  </si>
  <si>
    <t>Количество высаженных деревьев и кустарников</t>
  </si>
  <si>
    <t>тыс.м2</t>
  </si>
  <si>
    <t>Площадь кладбища, подлежащая содержанию</t>
  </si>
  <si>
    <t>Площадь внутриквартальных проездов, тротуаров, подлежащая содержанию в зимний период</t>
  </si>
  <si>
    <t>Объем вывезенного снега с территории внутриквартальных проездов, тротуаров, подлежащих содержанию в зимний период</t>
  </si>
  <si>
    <t>тыс.м3</t>
  </si>
  <si>
    <t>Количество расселённых и ликвидированных строений, приспособленных для проживания</t>
  </si>
  <si>
    <t>Число получателей услуг дополнительного образования для детей (численность детей и молодёжи в возрасте от 5 до 18 лет)</t>
  </si>
  <si>
    <t>Численность педагогических работников дошкольных образовательных организаций</t>
  </si>
  <si>
    <t>Численность педагогических работников общеобразовательных организаций</t>
  </si>
  <si>
    <t>руб</t>
  </si>
  <si>
    <t xml:space="preserve">Соотношение результатов единого государственного экзамена (в расчете на 1 предмет) в 10% общеобразовательных организаций с лучшими результатами единого государственного экзамена к среднему баллу единого государственного экзамена (в расчете на 1 предмет) в 10% общеобразовательных организаций с худшими результатами единого государственного экзамена </t>
  </si>
  <si>
    <t>Число социально значимых молодёжных проектов, заявленных на городские конкурсы</t>
  </si>
  <si>
    <t>Численность молодых людей в возрасте 14 - 30 лет, вовлечённых в реализуемые проекты и программы в сфере поддержки талантливой молодёжи</t>
  </si>
  <si>
    <t>Численность молодых людей 14 - 20 лет, трудоустроенных за счет создания временных и постоянных рабочих мест</t>
  </si>
  <si>
    <t>Численность молодых людей в возрасте 14 - 30 лет, участвующих в добровольческой деятельности</t>
  </si>
  <si>
    <t>Удельный вес численности молодых людей, состоящих в патриотических клубах, центрах, учреждениях и вовлеченных в мероприятия патриотической направленности, в общей численности допризывной молодежи</t>
  </si>
  <si>
    <t>Численность воспитанников в частных организациях, осуществляющих образовательную деятельность по реализации образовательных программ дошкольного образования</t>
  </si>
  <si>
    <t>Исполнение муниципальных заданий на оказание муниципальных услуг (выполнение работ) в соответствии с перечнем</t>
  </si>
  <si>
    <t>экз</t>
  </si>
  <si>
    <t>Доля библиотечных фондов, отраженных в электронных каталогах</t>
  </si>
  <si>
    <t>Количество посещений общедоступных библиотек</t>
  </si>
  <si>
    <t>Доля детей, привлекаемых к участию в творческих мероприятиях, от общего числа детей</t>
  </si>
  <si>
    <t>Количество проведенных культурно-досуговых мероприятий</t>
  </si>
  <si>
    <t>Количество клубных формирований</t>
  </si>
  <si>
    <t>Количество участников клубных формирований</t>
  </si>
  <si>
    <t>Среднемесячная заработная плата работников муниципальных учреждений культуры</t>
  </si>
  <si>
    <t>Среднемесячная заработная плата  по отдельным категориям работников муниципальных учреждений дополнительного образования</t>
  </si>
  <si>
    <t>Повышение уровня удовлетворенности населения города Нефтеюганска качеством услуг, предоставляемых муниципальными учреждениями</t>
  </si>
  <si>
    <t>Среднее отклонение по набору ключевых показателей фактических значений от прогнозируемых в предыдущем году не более 5%</t>
  </si>
  <si>
    <t>мин</t>
  </si>
  <si>
    <t>Количество отловленных безнадзорных животных</t>
  </si>
  <si>
    <t>Количество предприятий оптового звена</t>
  </si>
  <si>
    <t>Доля доступных объектов социальной, транспортной, инженерной инфраструктуры и жилищного фонда, находящихся в муниципальной собственности, от общего объёма приоритетных объектов, доступных для инвалидов</t>
  </si>
  <si>
    <t>Доля лиц с ограниченными возможностями здоровья, систематически занимающихся физической культурой и спортом, от общей численности данной категории населения</t>
  </si>
  <si>
    <t>Количество социально значимых мероприятий ежегодно проводимых социально ориентированными некоммерческими организациями</t>
  </si>
  <si>
    <t>Количество жителей города, участвующих в мероприятиях, проводимых социально ориентированными некоммерческими организациями (в процентах от общей численности населения города)</t>
  </si>
  <si>
    <t>тыс.чел</t>
  </si>
  <si>
    <t>Достижение исполнения плановых назначений по налоговым и неналоговым доходам на уровне не менее 95%</t>
  </si>
  <si>
    <t>Доля бюджетных ассигнований, предусмотренных за счёт средств бюджета города в рамках муниципальных программ в общих расходах бюджета</t>
  </si>
  <si>
    <t>Доля главных распорядителей средств бюджета города представивших отчётность в сроки, установленные департаментом финансов</t>
  </si>
  <si>
    <t>Доля процессов включенных в единую автоматизированную информационную систему в сфере муниципальных финансов</t>
  </si>
  <si>
    <t>Доля размещенной в сети Интернет информации в общем объёме обязательной к размещению, в соответствии с нормативными правовыми актами Российской Федерации, автономного округа и города</t>
  </si>
  <si>
    <t>Количество лиц, охваченных мероприятиями, направленными на повышение финансовой грамотности</t>
  </si>
  <si>
    <t xml:space="preserve">Увеличение доли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 </t>
  </si>
  <si>
    <t xml:space="preserve">Увеличение удельного веса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 </t>
  </si>
  <si>
    <t>Граждан, проживающих в жилых помещениях, признанных непригодными (аварийными) для проживания</t>
  </si>
  <si>
    <t>Библиотечный фонд на 1 жителя</t>
  </si>
  <si>
    <t>Количество дорожно-транспортных происшествий</t>
  </si>
  <si>
    <t>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 – культурному  взаимодействию в городе Нефтеюганске, а также  недопущение экстремистских и националистических проявлений в среде внутренних и внешних мигрантов</t>
  </si>
  <si>
    <t>Обеспечение доступным и комфортным жильем жителей города Нефтеюганска в 2014-2020 годах</t>
  </si>
  <si>
    <t>Развитие образования молодежной политики в городе Нефтеюганске на 2014-2020 годы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</si>
  <si>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</si>
  <si>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консультаций, предоставленных некоммерческим организациям по ведению уставной деятельности</t>
  </si>
  <si>
    <t>Реконструкция, расширение, модернизация, строительство и капитальный ремонт объектов коммунального комплекса</t>
  </si>
  <si>
    <t>Возмещение недополученных доходов организациям, осуществляющим реализацию сжиженного газа по социально ориентированным розничным ценам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</si>
  <si>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</si>
  <si>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</si>
  <si>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Переселение из непригодных для проживания жилых помещений</t>
  </si>
  <si>
    <t>Обеспечение рационального использования энергетических ресурсов</t>
  </si>
  <si>
    <t>Улучшение санитарного состояния городских территорий</t>
  </si>
  <si>
    <t>Благоустройство и озеленение города</t>
  </si>
  <si>
    <t>Организационное обеспечение функционирования отрасли</t>
  </si>
  <si>
    <t>Осуществление полномочий в области градостроительной деятельности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</si>
  <si>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</si>
  <si>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Реализация полномочий в области строительства и жилищных отношений</t>
  </si>
  <si>
    <t>Улучшение жилищных условий отдельных категорий граждан</t>
  </si>
  <si>
    <t>Создание условий для деятельности народных дружин</t>
  </si>
  <si>
    <t>Обеспечение функционирования и развития систем видеонаблюдения в сфере общественного порядка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</si>
  <si>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</si>
  <si>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</si>
  <si>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Развитие системы дошкольного, общего и дополнительного образования</t>
  </si>
  <si>
    <t>Развитие материально-технической базы образовательных организаций</t>
  </si>
  <si>
    <t>Развитие системы оценки качества образования и информационной прозрачности системы образования</t>
  </si>
  <si>
    <t>Организация летнего отдыха и оздоровления</t>
  </si>
  <si>
    <t>Обеспечение развития молодежной политики</t>
  </si>
  <si>
    <t>Обеспечение функций управления и контроля (надзора) в сфере образования и молодежной политики</t>
  </si>
  <si>
    <t>Обеспечение функционирования казённого учреждения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</si>
  <si>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</t>
  </si>
  <si>
    <t>Организация отдыха и оздоровления детей</t>
  </si>
  <si>
    <t>Подготовка спортивного резерва и спорта высших достижений, популяризация массового спорта</t>
  </si>
  <si>
    <t>Укрепление материально-технической базы, совершенствование инфраструктуры спорта в городе Нефтеюганске</t>
  </si>
  <si>
    <t>Развитие библиотечного дела</t>
  </si>
  <si>
    <t>Развитие музейного дела</t>
  </si>
  <si>
    <t>Развитие профессионального искусства</t>
  </si>
  <si>
    <t>Развитие художественно-творческой деятельности и народных художественных промыслов и ремесел</t>
  </si>
  <si>
    <t>Развитие дополнительного образования в сфере культуры</t>
  </si>
  <si>
    <t>Развитие культурно-досуговой деятельности, массового отдыха населения, организация отдыха и оздоровления детей</t>
  </si>
  <si>
    <t>Обеспечение деятельности комитета культуры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</si>
  <si>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</si>
  <si>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</si>
  <si>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</si>
  <si>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</si>
  <si>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Информационная и финансовая поддержка Субъектов и Организаций, организация мероприятий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</si>
  <si>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</si>
  <si>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</si>
  <si>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Оказание финансовой и имущественной поддержки социально ориентированным некоммерческим организациям</t>
  </si>
  <si>
    <t>Обеспечение доступности и повышение качества транспортных услуг автомобильным транспортом</t>
  </si>
  <si>
    <t>Строительство (реконструкция), капитальный ремонт и ремонт автомобильных дорог общего пользования местного значения</t>
  </si>
  <si>
    <t>Обеспечение функционирования сети автомобильных дорог общего пользования местного значения</t>
  </si>
  <si>
    <t>Обеспечение деятельности департамента финансов</t>
  </si>
  <si>
    <t>Модернизация информационных баз департамента финансов администрации города</t>
  </si>
  <si>
    <t>Реализация и управление муниципальным имуществом</t>
  </si>
  <si>
    <t>Обеспечение деятельности департамента имущественных и земельных отношений</t>
  </si>
  <si>
    <t>Обеспечение надлежащего уровня эксплуатации имущества казны или переданного на праве оперативного управления органам администрации</t>
  </si>
  <si>
    <t>Дополнительные меры социальной поддержки отдельных категорий граждан города Нефтеюганска с 2016 по 2020 годы</t>
  </si>
  <si>
    <t>Всего по программам:</t>
  </si>
  <si>
    <t>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</t>
  </si>
  <si>
    <t>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</t>
  </si>
  <si>
    <t>Количество установленных мемориальных знаков на фасадах многоквартирных домов</t>
  </si>
  <si>
    <t xml:space="preserve">Результат реализации 
программы
</t>
  </si>
  <si>
    <t>количество семей</t>
  </si>
  <si>
    <t>количество квартир</t>
  </si>
  <si>
    <t>количество строений</t>
  </si>
  <si>
    <t>Уровень общеуголовной преступности в городе</t>
  </si>
  <si>
    <t xml:space="preserve">Доля уличных  преступлений  в числе зарегистрированных общеуголовных преступлений </t>
  </si>
  <si>
    <t>Доля административных правонарушений, посягающих на общественный порядок и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</si>
  <si>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Количество дорожно-транспортных происшествий  с участием детей</t>
  </si>
  <si>
    <t>Общая распространённость наркомании на 100 тыс. человек</t>
  </si>
  <si>
    <t>Количество национальных диаспор, объединений вовлеченных в культурно-массовые и досуговые мероприятия (фестивали, конкурсы, спектакли, театрализованные представления, концерты), способствующие укреплению культуры мира и межнациональной солидарности</t>
  </si>
  <si>
    <t>Количество детей мигрантов, охваченных в образовательных учреждениях программами по социализации, от общего числа детей мигрантов</t>
  </si>
  <si>
    <t>Доля граждан, положительно оценивающих состояние межнациональных отнощений</t>
  </si>
  <si>
    <t>Доля граждан, положительно оценивающих состояние межконфессиональных отнощений</t>
  </si>
  <si>
    <t>Уровень толерантного отношения к представителям другой национальности</t>
  </si>
  <si>
    <t>Организация и проведение Исполнителями мероприятий по обеспечению первичных мер пожарной безопасности (ежегодно)</t>
  </si>
  <si>
    <t xml:space="preserve">Численность молодых людей в возрасте 14 - 30 лет, вовлеченных в общественные объединения </t>
  </si>
  <si>
    <t>Посещаемость музеев города Нефтеюганска (на 1 жителя в год)</t>
  </si>
  <si>
    <t xml:space="preserve">Рост количества выставочных проектов по отношению к 2011 году </t>
  </si>
  <si>
    <t xml:space="preserve">Минимальное количество лауреатов конкурсов из числа обучающихся детских школ искусств (по видам искусств) </t>
  </si>
  <si>
    <t xml:space="preserve">Количество детей, посетивших лагерь дневного пребывания </t>
  </si>
  <si>
    <t>Увеличение численности участников культурно-досуговых мероприятий (% по отношению к предыдущему году)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</si>
  <si>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</si>
  <si>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Удельный вес организаций, охваченных методической помощью по вопросам  труда и охраны труда, по данным государственной статистики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</si>
  <si>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</si>
  <si>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</si>
  <si>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т</t>
  </si>
  <si>
    <t>кг</t>
  </si>
  <si>
    <t>м2 на 1000 жителей</t>
  </si>
  <si>
    <t>Доля организаций, заключивших и представивших на уведомительную регистрацию коллективные договоры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</si>
  <si>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</si>
  <si>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Поголовье сельскохозяйственных животных по основной отрасли животноводства</t>
  </si>
  <si>
    <t>Производство молока</t>
  </si>
  <si>
    <t>Производство мяса в живом весе</t>
  </si>
  <si>
    <t>Молочная продуктивность коров</t>
  </si>
  <si>
    <t>Доля предприятий торговой площадью более 50 кв.м</t>
  </si>
  <si>
    <t>Число субъектов  малого и среднего предпринимательства на 10 тыс. населения</t>
  </si>
  <si>
    <t>Доля среднесписочной численности занятых на малых и средних предприятиях в общей численности работающих, %</t>
  </si>
  <si>
    <t>Доля оборота малого и среднего предпринимательства, %;</t>
  </si>
  <si>
    <t>Уровень информированности населения города о деятельности органов местного самоуправления города Нефтеюганска, % от общей численности населения города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</si>
  <si>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</si>
  <si>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выпуск</t>
  </si>
  <si>
    <t>Увеличение количества посещений театрально-концертных мероприятий (% по отношению к предыдущему году)</t>
  </si>
  <si>
    <t>Количество субсидий социально ориентированным некоммерческим организациям, не являющимся муниципальными учреждениями, на реализацию социально значимых проектов</t>
  </si>
  <si>
    <t>Количество субсидий социально ориентированным некоммерческим организациям,  не являющимся муниципальными учреждениями, осуществляющим на основании лицензии образовательную деятельность в  качестве основного вида деятельности</t>
  </si>
  <si>
    <t>Предоставление в установленные сроки и соответствующий требованиям бюджетного законодательства проекта решения о бюджете на очередной финансовый год и плановый период (да/нет)</t>
  </si>
  <si>
    <t>Проведение мониторинга качества финансового менеджмента главных распорядителей бюджетных средств в соответствии с установленным порядком (да/нет)</t>
  </si>
  <si>
    <t>Отсутствие просроченной кредиторской задолженности (да/нет)</t>
  </si>
  <si>
    <t>Не превышение предельного объёма муниципального долга (да/нет)</t>
  </si>
  <si>
    <t>Погашение в полном объеме долговых обязательств (да/нет)</t>
  </si>
  <si>
    <t xml:space="preserve">Увеличение доли объектов управления муниципального имущества, для которых определена целевая функция, в том числе: хозяйственные  общества, акции (доли) которых находятся в собственности муниципального образования </t>
  </si>
  <si>
    <t xml:space="preserve">Снижение удельного веса неиспользуемого недвижимого имущества  в общем количестве  недвижимого имущества города </t>
  </si>
  <si>
    <t>Количество детей-сирот и детей, оставшихся без попечения родителей, переданных на воспитание в замещающие семьи</t>
  </si>
  <si>
    <t>Численность детей-сирот, лиц из числа детей-сирот, право на обеспечение жилым помещением у которых возникло и не реализовано, по состоянию на конец соответствующего года</t>
  </si>
  <si>
    <t>Объём эфирного времени в электронных средствах массовой информации города Нефтеюганска</t>
  </si>
  <si>
    <t>Количество информационных материалов в печатных средствах массовой информации города Нефтеюганска</t>
  </si>
  <si>
    <t>на 1 жителя в год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</si>
  <si>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</si>
  <si>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</si>
  <si>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Содержание объектов коммунального комплекса</t>
  </si>
  <si>
    <t>Численность воспитанников в муниципальных дошкольных образовательных организациях</t>
  </si>
  <si>
    <t>Численность обучающихся по программам общего образования в частных общеобразовательных организациях</t>
  </si>
  <si>
    <t>Численность обучающихся по программам общего образования в муниципальных общеобразовательных организациях</t>
  </si>
  <si>
    <t>Численность педагогических работников организаций дополнительного образования</t>
  </si>
  <si>
    <t>Размер среднемесячной заработной платы педагогических работников дошкольных образовательных организаций</t>
  </si>
  <si>
    <t>Размер среднемесячной заработной платы педагогических работников общеобразовательных организаций</t>
  </si>
  <si>
    <t>Размер среднемесячной заработной платы педагогических работников организаций дополнительного образования</t>
  </si>
  <si>
    <t>Численность получателей услуг по организации питания обучающихся в общеобразовательных организациях</t>
  </si>
  <si>
    <t>Количество сертификатов направленных на создание условий для осуществления присмотра и ухода за детьми, содержания детей в частных организациях,  осуществляющих                образовательную деятельность по реализации образовательных программ дошкольного образования</t>
  </si>
  <si>
    <t>Размер расходов на частичную оплату продуктов питания и услуг по организации питания обучающихся в общеобразовательных организациях, за исключением отдельных категорий обучающихся, которым предоставляется социальная поддержка в виде предоставления питания в учебное время, в расчете на одного ребенка в день, установленный Правительством автономного округа</t>
  </si>
  <si>
    <t>Содействие в трудоустройстве незанятых инвалидов на оборудованные (оснащенные) для них рабочие места</t>
  </si>
  <si>
    <t>Численность обучающихся в муниципальных общеобразовательных организациях, занимающихся во вторую смену</t>
  </si>
  <si>
    <t>Площадь проведённой дезинфекции, дератизации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</si>
  <si>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</si>
  <si>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</si>
  <si>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граждан, занимающихся физической культурой и спортом по месту работы, в общей численности населения, занятого в экономике</t>
  </si>
  <si>
    <t>Доля обучающихся и студентов, систематически занимающихся физической культурой и спортом, в общей численности обучающихся и студентов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</si>
  <si>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</si>
  <si>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</si>
  <si>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</si>
  <si>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>6.1</t>
  </si>
  <si>
    <t>1.1</t>
  </si>
  <si>
    <t>Укрепление материально-технической базы отрасли</t>
  </si>
  <si>
    <t>Развитие функционирования и обеспечения системы персонифицированного финансирования дополнительного образования детей</t>
  </si>
  <si>
    <t>Осуществление государственных полномочий по сотавлению (изменению) списков кандидатов в присяжные заседатели федеральных судов общей юрисдикции в Российской Федерации</t>
  </si>
  <si>
    <t>Обеспечение благоустройства дворовой территории многоквартирного дома</t>
  </si>
  <si>
    <t>Обеспечение благоустройства общественных территорий</t>
  </si>
  <si>
    <t>Устройства снежного городка</t>
  </si>
  <si>
    <t xml:space="preserve"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 </t>
  </si>
  <si>
    <t>единиц</t>
  </si>
  <si>
    <t xml:space="preserve">Количество произведенной печатной информационной продукции о туристской привлекательности города Нефтеюганска </t>
  </si>
  <si>
    <t>экземпляров</t>
  </si>
  <si>
    <t>Доля детей в возрасте от 5 до 18 лет, получающих дополнительное образование с использованием сертификата дополнительного образования</t>
  </si>
  <si>
    <t>-</t>
  </si>
  <si>
    <t xml:space="preserve">Формирование муниципального специализированного жилищного фонда (служебного, маневренного) 
</t>
  </si>
  <si>
    <t>Техническое обследование, реконструкция, капитальный ремонт, строительство обьектов культуры</t>
  </si>
  <si>
    <t>Повышение уровня безопасности дорожного движения</t>
  </si>
  <si>
    <t>Развитие сферы культуры и туризма в городе Нефтеюганске на 2014-2020 годы</t>
  </si>
  <si>
    <t>шт.</t>
  </si>
  <si>
    <t>Количество молодых семей, получивших меры поддержки для улучшения жилищных условий</t>
  </si>
  <si>
    <t>Приобретение жилых помещений для:
(итого количество семей):</t>
  </si>
  <si>
    <t>Граждан, состоящих на учёте, в качестве нуждающихся в жилых помещениях, предоставляемых по договорам социального найма</t>
  </si>
  <si>
    <t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</si>
  <si>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</si>
  <si>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помещений</t>
  </si>
  <si>
    <t>Количество изъятых жилых/нежилых помещений и долей земельных участков, на которых они расположены для муниципальных нужд</t>
  </si>
  <si>
    <t>1.2</t>
  </si>
  <si>
    <t>2.1</t>
  </si>
  <si>
    <t>2.2</t>
  </si>
  <si>
    <t>Численность детей в возрасте от 6 до 17 лет (включительно), отдохнувших в детских оздоровительных лагерях с дневным пребыванием детей, в возрасте от 8 до 17 лет (включительно) в палаточных лагерях, с дневным пребыванием для детей, в лагерях труда и отдыха с дневным пребыванием для детей в возрасте от 14 до 17 лет (включительно), имеющих место жительства на территории города Нефтеюганска</t>
  </si>
  <si>
    <t>Численность детей в возрасте от 6 до 17 лет, имеющих место жительства в городе Нефтеюганске направленных в организации отдыха детей и их оздоровления расположенные за пределами города Нефтеюганска</t>
  </si>
  <si>
    <t>Количество проведенных спектаклей, театрализованных постановок</t>
  </si>
  <si>
    <t>Выполнение работ по комплексному благоустройству территории</t>
  </si>
  <si>
    <t>Увеличение протяжённости капитально отремонтированных (отреконструированных) сетей теплоснабжения</t>
  </si>
  <si>
    <t>Создание условий для обеспечения своевременного оповещение населения об угрозе возникновения и (или) возникновении чрезвычайных ситуаций на территории города, а также в случае гражданской обороны</t>
  </si>
  <si>
    <t xml:space="preserve">Наименование  целевых  показателей
</t>
  </si>
  <si>
    <t>Увеличение доли средств бюджета муниципального образования, выделяемых немуниципальным (коммерческим, некоммерческим) организациям, в том числе социально ориентированным некоммерческим организациям, на предоставление услуг в сфере физической культуры и спорта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</si>
  <si>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</si>
  <si>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</si>
  <si>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Прирост протяженности сети автомобильных дорог общего пользования местного значения в результате строительства новых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</si>
  <si>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</si>
  <si>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</si>
  <si>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</si>
  <si>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 xml:space="preserve">Исполнение рекомендаций контрольных мероприятий при дальнейшем исполнении бюджета </t>
  </si>
  <si>
    <t>≥95</t>
  </si>
  <si>
    <t>Развитие материальной базы</t>
  </si>
  <si>
    <t>Устройство асфальтобетонного покрытия проездов (в т.ч. ремонт)</t>
  </si>
  <si>
    <t>Устройство покрытия пешеходных дорожек, тротуаров (в т.ч. ремонт)</t>
  </si>
  <si>
    <t>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</t>
  </si>
  <si>
    <t>Доля протяженности автомобильных дорог общего пользования местного значения, не отвечающих нормативным требованиям и работающим в режиме перегрузки, в общей протяженности автомобильных дорог общего пользования местного значения</t>
  </si>
  <si>
    <t>3</t>
  </si>
  <si>
    <t>3.1</t>
  </si>
  <si>
    <t>3.2</t>
  </si>
  <si>
    <t>3.3</t>
  </si>
  <si>
    <t>7</t>
  </si>
  <si>
    <t>Численность воспитанников в дошкольных образовательных организациях:</t>
  </si>
  <si>
    <t>Численность обучающихся по программам общего образования в общеобразовательных организациях:</t>
  </si>
  <si>
    <t>Количество обьектов культуры, в которых выполнены работы по ремонту, реконструкции, техническому обследованию (ед.)</t>
  </si>
  <si>
    <t>Отчёт о ходе реализации муниципальной  программы города Нефтеюганска  и использования финансовых средств за 9 месяцев 2018 года</t>
  </si>
  <si>
    <t>Усиление социальной направленности культурной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</si>
</sst>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#,##0.000"/>
    <numFmt numFmtId="167" formatCode="#,##0.0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1" fillId="0" borderId="0" xfId="0" applyFont="1" applyFill="1"/>
    <xf numFmtId="0" fontId="10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4" fontId="7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" fontId="0" fillId="0" borderId="0" xfId="0" applyNumberFormat="1" applyFill="1"/>
    <xf numFmtId="4" fontId="7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center" vertical="center"/>
    </xf>
    <xf numFmtId="166" fontId="10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0" fillId="0" borderId="0" xfId="0" applyNumberFormat="1" applyFill="1"/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" fillId="0" borderId="0" xfId="0" applyFont="1" applyFill="1"/>
    <xf numFmtId="2" fontId="11" fillId="0" borderId="0" xfId="0" applyNumberFormat="1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4"/>
  <sheetViews>
    <sheetView zoomScale="70" zoomScaleNormal="70" zoomScaleSheetLayoutView="80" workbookViewId="0">
      <pane ySplit="5" topLeftCell="A6" activePane="bottomLeft" state="frozen"/>
      <selection pane="bottomLeft" activeCell="J148" sqref="J148"/>
    </sheetView>
  </sheetViews>
  <sheetFormatPr defaultRowHeight="15" x14ac:dyDescent="0.25"/>
  <cols>
    <col min="1" max="1" width="5.28515625" style="27" customWidth="1"/>
    <col min="2" max="2" width="94.140625" style="27" customWidth="1"/>
    <col min="3" max="3" width="14.5703125" style="27" customWidth="1"/>
    <col min="4" max="4" width="15" style="27" customWidth="1"/>
    <col min="5" max="5" width="15.28515625" style="27" customWidth="1"/>
    <col min="6" max="6" width="15.5703125" style="27" customWidth="1"/>
    <col min="7" max="7" width="14.85546875" style="27" customWidth="1"/>
    <col min="8" max="8" width="9.5703125" style="27" bestFit="1" customWidth="1"/>
    <col min="9" max="16384" width="9.140625" style="27"/>
  </cols>
  <sheetData>
    <row r="1" spans="1:8" ht="32.25" customHeight="1" x14ac:dyDescent="0.25">
      <c r="A1" s="71" t="s">
        <v>309</v>
      </c>
      <c r="B1" s="72"/>
      <c r="C1" s="72"/>
      <c r="D1" s="72"/>
      <c r="E1" s="72"/>
      <c r="F1" s="72"/>
      <c r="G1" s="72"/>
    </row>
    <row r="2" spans="1:8" ht="18" customHeight="1" x14ac:dyDescent="0.3">
      <c r="C2" s="28"/>
      <c r="E2" s="77" t="s">
        <v>45</v>
      </c>
      <c r="F2" s="78"/>
      <c r="G2" s="78"/>
    </row>
    <row r="3" spans="1:8" ht="30" customHeight="1" x14ac:dyDescent="0.25">
      <c r="A3" s="76" t="s">
        <v>0</v>
      </c>
      <c r="B3" s="74" t="s">
        <v>286</v>
      </c>
      <c r="C3" s="70" t="s">
        <v>6</v>
      </c>
      <c r="D3" s="69" t="s">
        <v>172</v>
      </c>
      <c r="E3" s="69"/>
      <c r="F3" s="70" t="s">
        <v>3</v>
      </c>
      <c r="G3" s="69"/>
    </row>
    <row r="4" spans="1:8" ht="35.25" customHeight="1" x14ac:dyDescent="0.25">
      <c r="A4" s="75"/>
      <c r="B4" s="75"/>
      <c r="C4" s="73"/>
      <c r="D4" s="68" t="s">
        <v>1</v>
      </c>
      <c r="E4" s="67" t="s">
        <v>2</v>
      </c>
      <c r="F4" s="66" t="s">
        <v>4</v>
      </c>
      <c r="G4" s="66" t="s">
        <v>5</v>
      </c>
    </row>
    <row r="5" spans="1:8" ht="16.5" customHeight="1" x14ac:dyDescent="0.25">
      <c r="A5" s="29">
        <v>1</v>
      </c>
      <c r="B5" s="29">
        <v>2</v>
      </c>
      <c r="C5" s="30">
        <v>3</v>
      </c>
      <c r="D5" s="29">
        <v>4</v>
      </c>
      <c r="E5" s="29">
        <v>5</v>
      </c>
      <c r="F5" s="29">
        <v>6</v>
      </c>
      <c r="G5" s="29">
        <v>7</v>
      </c>
    </row>
    <row r="6" spans="1:8" ht="23.25" customHeight="1" x14ac:dyDescent="0.25">
      <c r="A6" s="29">
        <v>1</v>
      </c>
      <c r="B6" s="103" t="s">
        <v>10</v>
      </c>
      <c r="C6" s="104"/>
      <c r="D6" s="104"/>
      <c r="E6" s="104"/>
      <c r="F6" s="104"/>
      <c r="G6" s="104"/>
    </row>
    <row r="7" spans="1:8" ht="17.25" customHeight="1" x14ac:dyDescent="0.25">
      <c r="A7" s="24">
        <v>1</v>
      </c>
      <c r="B7" s="32" t="s">
        <v>51</v>
      </c>
      <c r="C7" s="24" t="s">
        <v>43</v>
      </c>
      <c r="D7" s="53">
        <v>3.1181000000000001</v>
      </c>
      <c r="E7" s="53">
        <v>0</v>
      </c>
      <c r="F7" s="53">
        <f t="shared" ref="F7:F31" si="0">E7-D7</f>
        <v>-3.1181000000000001</v>
      </c>
      <c r="G7" s="35">
        <f t="shared" ref="G7:G25" si="1">E7/D7*100-100</f>
        <v>-100</v>
      </c>
      <c r="H7" s="31"/>
    </row>
    <row r="8" spans="1:8" ht="18.75" customHeight="1" x14ac:dyDescent="0.25">
      <c r="A8" s="24">
        <v>2</v>
      </c>
      <c r="B8" s="32" t="s">
        <v>47</v>
      </c>
      <c r="C8" s="24" t="s">
        <v>43</v>
      </c>
      <c r="D8" s="36">
        <v>2.3140000000000001</v>
      </c>
      <c r="E8" s="36">
        <v>0</v>
      </c>
      <c r="F8" s="36">
        <f t="shared" si="0"/>
        <v>-2.3140000000000001</v>
      </c>
      <c r="G8" s="35">
        <f t="shared" si="1"/>
        <v>-100</v>
      </c>
      <c r="H8" s="31"/>
    </row>
    <row r="9" spans="1:8" ht="30.75" customHeight="1" x14ac:dyDescent="0.25">
      <c r="A9" s="24">
        <v>3</v>
      </c>
      <c r="B9" s="32" t="s">
        <v>284</v>
      </c>
      <c r="C9" s="24" t="s">
        <v>43</v>
      </c>
      <c r="D9" s="53">
        <v>1.1334</v>
      </c>
      <c r="E9" s="53">
        <v>0</v>
      </c>
      <c r="F9" s="53">
        <f t="shared" si="0"/>
        <v>-1.1334</v>
      </c>
      <c r="G9" s="35">
        <v>0</v>
      </c>
      <c r="H9" s="31"/>
    </row>
    <row r="10" spans="1:8" ht="19.5" customHeight="1" x14ac:dyDescent="0.25">
      <c r="A10" s="24">
        <v>4</v>
      </c>
      <c r="B10" s="32" t="s">
        <v>52</v>
      </c>
      <c r="C10" s="24" t="s">
        <v>58</v>
      </c>
      <c r="D10" s="34">
        <v>36237</v>
      </c>
      <c r="E10" s="34">
        <v>33729</v>
      </c>
      <c r="F10" s="34">
        <f t="shared" si="0"/>
        <v>-2508</v>
      </c>
      <c r="G10" s="35">
        <f t="shared" si="1"/>
        <v>-6.9211027402930654</v>
      </c>
      <c r="H10" s="31"/>
    </row>
    <row r="11" spans="1:8" ht="31.5" x14ac:dyDescent="0.25">
      <c r="A11" s="24">
        <v>5</v>
      </c>
      <c r="B11" s="32" t="s">
        <v>53</v>
      </c>
      <c r="C11" s="24" t="s">
        <v>59</v>
      </c>
      <c r="D11" s="34">
        <v>257</v>
      </c>
      <c r="E11" s="34">
        <v>386</v>
      </c>
      <c r="F11" s="34">
        <f t="shared" si="0"/>
        <v>129</v>
      </c>
      <c r="G11" s="35">
        <f t="shared" si="1"/>
        <v>50.194552529182886</v>
      </c>
      <c r="H11" s="31"/>
    </row>
    <row r="12" spans="1:8" ht="36" customHeight="1" x14ac:dyDescent="0.25">
      <c r="A12" s="24">
        <v>6</v>
      </c>
      <c r="B12" s="32" t="s">
        <v>54</v>
      </c>
      <c r="C12" s="24" t="s">
        <v>57</v>
      </c>
      <c r="D12" s="35">
        <v>39497.599999999999</v>
      </c>
      <c r="E12" s="35">
        <v>39497.599999999999</v>
      </c>
      <c r="F12" s="35">
        <f t="shared" si="0"/>
        <v>0</v>
      </c>
      <c r="G12" s="35">
        <f t="shared" si="1"/>
        <v>0</v>
      </c>
      <c r="H12" s="31"/>
    </row>
    <row r="13" spans="1:8" ht="30.75" customHeight="1" x14ac:dyDescent="0.25">
      <c r="A13" s="24">
        <v>7</v>
      </c>
      <c r="B13" s="32" t="s">
        <v>36</v>
      </c>
      <c r="C13" s="24" t="s">
        <v>59</v>
      </c>
      <c r="D13" s="34">
        <v>35</v>
      </c>
      <c r="E13" s="34">
        <v>21</v>
      </c>
      <c r="F13" s="34">
        <f t="shared" si="0"/>
        <v>-14</v>
      </c>
      <c r="G13" s="35">
        <f t="shared" si="1"/>
        <v>-40</v>
      </c>
      <c r="H13" s="31"/>
    </row>
    <row r="14" spans="1:8" ht="21.75" customHeight="1" x14ac:dyDescent="0.25">
      <c r="A14" s="24">
        <v>8</v>
      </c>
      <c r="B14" s="32" t="s">
        <v>55</v>
      </c>
      <c r="C14" s="24" t="s">
        <v>60</v>
      </c>
      <c r="D14" s="34">
        <v>26</v>
      </c>
      <c r="E14" s="34">
        <v>1</v>
      </c>
      <c r="F14" s="34">
        <f t="shared" si="0"/>
        <v>-25</v>
      </c>
      <c r="G14" s="35">
        <f t="shared" si="1"/>
        <v>-96.15384615384616</v>
      </c>
      <c r="H14" s="31"/>
    </row>
    <row r="15" spans="1:8" ht="30.75" customHeight="1" x14ac:dyDescent="0.25">
      <c r="A15" s="24">
        <v>9</v>
      </c>
      <c r="B15" s="32" t="s">
        <v>48</v>
      </c>
      <c r="C15" s="24" t="s">
        <v>43</v>
      </c>
      <c r="D15" s="33">
        <v>0.05</v>
      </c>
      <c r="E15" s="33">
        <v>0</v>
      </c>
      <c r="F15" s="33">
        <f t="shared" si="0"/>
        <v>-0.05</v>
      </c>
      <c r="G15" s="35">
        <f t="shared" si="1"/>
        <v>-100</v>
      </c>
      <c r="H15" s="31"/>
    </row>
    <row r="16" spans="1:8" ht="32.25" customHeight="1" x14ac:dyDescent="0.25">
      <c r="A16" s="24">
        <v>10</v>
      </c>
      <c r="B16" s="32" t="s">
        <v>61</v>
      </c>
      <c r="C16" s="24" t="s">
        <v>60</v>
      </c>
      <c r="D16" s="34">
        <v>23</v>
      </c>
      <c r="E16" s="34">
        <v>5</v>
      </c>
      <c r="F16" s="34">
        <f t="shared" si="0"/>
        <v>-18</v>
      </c>
      <c r="G16" s="35">
        <f t="shared" si="1"/>
        <v>-78.260869565217391</v>
      </c>
      <c r="H16" s="31"/>
    </row>
    <row r="17" spans="1:8" ht="15.75" x14ac:dyDescent="0.25">
      <c r="A17" s="24">
        <v>11</v>
      </c>
      <c r="B17" s="32" t="s">
        <v>49</v>
      </c>
      <c r="C17" s="24" t="s">
        <v>63</v>
      </c>
      <c r="D17" s="35">
        <v>2346.5</v>
      </c>
      <c r="E17" s="35">
        <v>2346.5</v>
      </c>
      <c r="F17" s="35">
        <f>E17-D17</f>
        <v>0</v>
      </c>
      <c r="G17" s="35">
        <f t="shared" si="1"/>
        <v>0</v>
      </c>
      <c r="H17" s="31"/>
    </row>
    <row r="18" spans="1:8" ht="15.75" x14ac:dyDescent="0.25">
      <c r="A18" s="24">
        <v>12</v>
      </c>
      <c r="B18" s="32" t="s">
        <v>37</v>
      </c>
      <c r="C18" s="54" t="s">
        <v>56</v>
      </c>
      <c r="D18" s="34">
        <v>2248</v>
      </c>
      <c r="E18" s="34">
        <v>2839</v>
      </c>
      <c r="F18" s="34">
        <f t="shared" si="0"/>
        <v>591</v>
      </c>
      <c r="G18" s="35">
        <f t="shared" si="1"/>
        <v>26.290035587188612</v>
      </c>
      <c r="H18" s="31"/>
    </row>
    <row r="19" spans="1:8" ht="15.75" x14ac:dyDescent="0.25">
      <c r="A19" s="24">
        <v>13</v>
      </c>
      <c r="B19" s="32" t="s">
        <v>297</v>
      </c>
      <c r="C19" s="54" t="s">
        <v>63</v>
      </c>
      <c r="D19" s="35">
        <v>1.5</v>
      </c>
      <c r="E19" s="35">
        <v>0</v>
      </c>
      <c r="F19" s="35">
        <f t="shared" si="0"/>
        <v>-1.5</v>
      </c>
      <c r="G19" s="35">
        <f t="shared" si="1"/>
        <v>-100</v>
      </c>
      <c r="H19" s="31"/>
    </row>
    <row r="20" spans="1:8" ht="15.75" x14ac:dyDescent="0.25">
      <c r="A20" s="24">
        <v>14</v>
      </c>
      <c r="B20" s="32" t="s">
        <v>298</v>
      </c>
      <c r="C20" s="54" t="s">
        <v>63</v>
      </c>
      <c r="D20" s="35">
        <v>0.5</v>
      </c>
      <c r="E20" s="34">
        <v>0</v>
      </c>
      <c r="F20" s="35">
        <f t="shared" si="0"/>
        <v>-0.5</v>
      </c>
      <c r="G20" s="35">
        <f t="shared" si="1"/>
        <v>-100</v>
      </c>
      <c r="H20" s="31"/>
    </row>
    <row r="21" spans="1:8" ht="20.25" customHeight="1" x14ac:dyDescent="0.25">
      <c r="A21" s="24">
        <v>15</v>
      </c>
      <c r="B21" s="32" t="s">
        <v>62</v>
      </c>
      <c r="C21" s="24" t="s">
        <v>60</v>
      </c>
      <c r="D21" s="34">
        <v>310</v>
      </c>
      <c r="E21" s="34">
        <v>310</v>
      </c>
      <c r="F21" s="34">
        <f t="shared" si="0"/>
        <v>0</v>
      </c>
      <c r="G21" s="35">
        <f t="shared" si="1"/>
        <v>0</v>
      </c>
      <c r="H21" s="31"/>
    </row>
    <row r="22" spans="1:8" ht="15.75" x14ac:dyDescent="0.25">
      <c r="A22" s="24">
        <v>16</v>
      </c>
      <c r="B22" s="32" t="s">
        <v>64</v>
      </c>
      <c r="C22" s="24" t="s">
        <v>63</v>
      </c>
      <c r="D22" s="36">
        <v>53.366</v>
      </c>
      <c r="E22" s="36">
        <v>53.366</v>
      </c>
      <c r="F22" s="36">
        <f t="shared" si="0"/>
        <v>0</v>
      </c>
      <c r="G22" s="35">
        <f t="shared" si="1"/>
        <v>0</v>
      </c>
      <c r="H22" s="31"/>
    </row>
    <row r="23" spans="1:8" ht="20.25" customHeight="1" x14ac:dyDescent="0.25">
      <c r="A23" s="24">
        <v>17</v>
      </c>
      <c r="B23" s="32" t="s">
        <v>65</v>
      </c>
      <c r="C23" s="24" t="s">
        <v>63</v>
      </c>
      <c r="D23" s="36">
        <v>767.33500000000004</v>
      </c>
      <c r="E23" s="36">
        <v>767.33500000000004</v>
      </c>
      <c r="F23" s="36">
        <f t="shared" si="0"/>
        <v>0</v>
      </c>
      <c r="G23" s="35">
        <f t="shared" si="1"/>
        <v>0</v>
      </c>
      <c r="H23" s="31"/>
    </row>
    <row r="24" spans="1:8" ht="31.5" x14ac:dyDescent="0.25">
      <c r="A24" s="24">
        <v>18</v>
      </c>
      <c r="B24" s="32" t="s">
        <v>66</v>
      </c>
      <c r="C24" s="24" t="s">
        <v>67</v>
      </c>
      <c r="D24" s="36">
        <v>166.512</v>
      </c>
      <c r="E24" s="36">
        <v>141.25200000000001</v>
      </c>
      <c r="F24" s="36">
        <f t="shared" si="0"/>
        <v>-25.259999999999991</v>
      </c>
      <c r="G24" s="35">
        <f t="shared" si="1"/>
        <v>-15.170077832228301</v>
      </c>
      <c r="H24" s="31"/>
    </row>
    <row r="25" spans="1:8" ht="15.75" x14ac:dyDescent="0.25">
      <c r="A25" s="24">
        <v>19</v>
      </c>
      <c r="B25" s="32" t="s">
        <v>50</v>
      </c>
      <c r="C25" s="24" t="s">
        <v>60</v>
      </c>
      <c r="D25" s="34">
        <v>25</v>
      </c>
      <c r="E25" s="34">
        <v>0</v>
      </c>
      <c r="F25" s="34">
        <f t="shared" si="0"/>
        <v>-25</v>
      </c>
      <c r="G25" s="35">
        <f t="shared" si="1"/>
        <v>-100</v>
      </c>
      <c r="H25" s="31"/>
    </row>
    <row r="26" spans="1:8" ht="15.75" x14ac:dyDescent="0.25">
      <c r="A26" s="24">
        <v>20</v>
      </c>
      <c r="B26" s="32" t="s">
        <v>171</v>
      </c>
      <c r="C26" s="24" t="s">
        <v>60</v>
      </c>
      <c r="D26" s="34">
        <v>1</v>
      </c>
      <c r="E26" s="34">
        <v>0</v>
      </c>
      <c r="F26" s="34">
        <f t="shared" si="0"/>
        <v>-1</v>
      </c>
      <c r="G26" s="35">
        <v>0</v>
      </c>
      <c r="H26" s="31"/>
    </row>
    <row r="27" spans="1:8" ht="15.75" x14ac:dyDescent="0.25">
      <c r="A27" s="24">
        <v>21</v>
      </c>
      <c r="B27" s="32" t="s">
        <v>256</v>
      </c>
      <c r="C27" s="24" t="s">
        <v>269</v>
      </c>
      <c r="D27" s="34">
        <v>6</v>
      </c>
      <c r="E27" s="34">
        <v>0</v>
      </c>
      <c r="F27" s="34">
        <f t="shared" si="0"/>
        <v>-6</v>
      </c>
      <c r="G27" s="35">
        <v>0</v>
      </c>
      <c r="H27" s="31"/>
    </row>
    <row r="28" spans="1:8" ht="15.75" x14ac:dyDescent="0.25">
      <c r="A28" s="24">
        <v>22</v>
      </c>
      <c r="B28" s="32" t="s">
        <v>257</v>
      </c>
      <c r="C28" s="24" t="s">
        <v>269</v>
      </c>
      <c r="D28" s="34">
        <v>1</v>
      </c>
      <c r="E28" s="34">
        <v>0</v>
      </c>
      <c r="F28" s="34">
        <f t="shared" si="0"/>
        <v>-1</v>
      </c>
      <c r="G28" s="35">
        <v>0</v>
      </c>
      <c r="H28" s="31"/>
    </row>
    <row r="29" spans="1:8" ht="15.75" x14ac:dyDescent="0.25">
      <c r="A29" s="24">
        <v>23</v>
      </c>
      <c r="B29" s="32" t="s">
        <v>258</v>
      </c>
      <c r="C29" s="24" t="s">
        <v>269</v>
      </c>
      <c r="D29" s="34">
        <v>6</v>
      </c>
      <c r="E29" s="34">
        <v>0</v>
      </c>
      <c r="F29" s="34">
        <f t="shared" si="0"/>
        <v>-6</v>
      </c>
      <c r="G29" s="35">
        <v>0</v>
      </c>
      <c r="H29" s="31"/>
    </row>
    <row r="30" spans="1:8" ht="15.75" x14ac:dyDescent="0.25">
      <c r="A30" s="24">
        <v>24</v>
      </c>
      <c r="B30" s="32" t="s">
        <v>93</v>
      </c>
      <c r="C30" s="24" t="s">
        <v>269</v>
      </c>
      <c r="D30" s="34">
        <v>1349</v>
      </c>
      <c r="E30" s="34">
        <v>554</v>
      </c>
      <c r="F30" s="34">
        <f t="shared" si="0"/>
        <v>-795</v>
      </c>
      <c r="G30" s="35">
        <v>0</v>
      </c>
      <c r="H30" s="31"/>
    </row>
    <row r="31" spans="1:8" ht="15.75" x14ac:dyDescent="0.25">
      <c r="A31" s="24">
        <v>25</v>
      </c>
      <c r="B31" s="32" t="s">
        <v>243</v>
      </c>
      <c r="C31" s="24" t="s">
        <v>63</v>
      </c>
      <c r="D31" s="35">
        <v>2000</v>
      </c>
      <c r="E31" s="35">
        <v>4573.8999999999996</v>
      </c>
      <c r="F31" s="35">
        <f t="shared" si="0"/>
        <v>2573.8999999999996</v>
      </c>
      <c r="G31" s="35">
        <v>0</v>
      </c>
      <c r="H31" s="31"/>
    </row>
    <row r="32" spans="1:8" ht="25.5" customHeight="1" x14ac:dyDescent="0.25">
      <c r="A32" s="29">
        <v>2</v>
      </c>
      <c r="B32" s="103" t="s">
        <v>112</v>
      </c>
      <c r="C32" s="105"/>
      <c r="D32" s="105"/>
      <c r="E32" s="105"/>
      <c r="F32" s="105"/>
      <c r="G32" s="105"/>
    </row>
    <row r="33" spans="1:10" ht="15.75" x14ac:dyDescent="0.25">
      <c r="A33" s="24">
        <v>1</v>
      </c>
      <c r="B33" s="32" t="s">
        <v>35</v>
      </c>
      <c r="C33" s="54" t="s">
        <v>63</v>
      </c>
      <c r="D33" s="36">
        <v>29</v>
      </c>
      <c r="E33" s="36">
        <v>5.1059999999999999</v>
      </c>
      <c r="F33" s="36">
        <f>E33-D33</f>
        <v>-23.893999999999998</v>
      </c>
      <c r="G33" s="35">
        <f>E33/D33*100-100</f>
        <v>-82.393103448275866</v>
      </c>
      <c r="H33" s="31"/>
    </row>
    <row r="34" spans="1:10" ht="28.5" customHeight="1" x14ac:dyDescent="0.25">
      <c r="A34" s="24">
        <v>2</v>
      </c>
      <c r="B34" s="32" t="s">
        <v>270</v>
      </c>
      <c r="C34" s="54" t="s">
        <v>173</v>
      </c>
      <c r="D34" s="34">
        <v>1</v>
      </c>
      <c r="E34" s="34">
        <v>1</v>
      </c>
      <c r="F34" s="34">
        <f t="shared" ref="F34:F38" si="2">E34-D34</f>
        <v>0</v>
      </c>
      <c r="G34" s="35">
        <f t="shared" ref="G34:G38" si="3">E34/D34*100-100</f>
        <v>0</v>
      </c>
      <c r="H34" s="31"/>
    </row>
    <row r="35" spans="1:10" ht="32.25" customHeight="1" x14ac:dyDescent="0.25">
      <c r="A35" s="37" t="s">
        <v>301</v>
      </c>
      <c r="B35" s="32" t="s">
        <v>271</v>
      </c>
      <c r="C35" s="54" t="s">
        <v>173</v>
      </c>
      <c r="D35" s="34">
        <v>87</v>
      </c>
      <c r="E35" s="34">
        <v>13</v>
      </c>
      <c r="F35" s="34">
        <f t="shared" si="2"/>
        <v>-74</v>
      </c>
      <c r="G35" s="35">
        <f t="shared" si="3"/>
        <v>-85.05747126436782</v>
      </c>
      <c r="H35" s="31"/>
    </row>
    <row r="36" spans="1:10" ht="32.25" customHeight="1" x14ac:dyDescent="0.25">
      <c r="A36" s="37" t="s">
        <v>302</v>
      </c>
      <c r="B36" s="55" t="s">
        <v>108</v>
      </c>
      <c r="C36" s="54" t="s">
        <v>173</v>
      </c>
      <c r="D36" s="34">
        <v>61</v>
      </c>
      <c r="E36" s="34">
        <v>11</v>
      </c>
      <c r="F36" s="34">
        <f t="shared" si="2"/>
        <v>-50</v>
      </c>
      <c r="G36" s="35">
        <f t="shared" si="3"/>
        <v>-81.967213114754102</v>
      </c>
      <c r="H36" s="31"/>
    </row>
    <row r="37" spans="1:10" ht="31.5" customHeight="1" x14ac:dyDescent="0.25">
      <c r="A37" s="37" t="s">
        <v>303</v>
      </c>
      <c r="B37" s="55" t="s">
        <v>272</v>
      </c>
      <c r="C37" s="54" t="s">
        <v>173</v>
      </c>
      <c r="D37" s="34">
        <v>13</v>
      </c>
      <c r="E37" s="34">
        <v>1</v>
      </c>
      <c r="F37" s="34">
        <f t="shared" si="2"/>
        <v>-12</v>
      </c>
      <c r="G37" s="35">
        <f t="shared" si="3"/>
        <v>-92.307692307692307</v>
      </c>
      <c r="H37" s="31"/>
      <c r="J37" s="31"/>
    </row>
    <row r="38" spans="1:10" ht="30.75" customHeight="1" x14ac:dyDescent="0.25">
      <c r="A38" s="37" t="s">
        <v>304</v>
      </c>
      <c r="B38" s="55" t="s">
        <v>265</v>
      </c>
      <c r="C38" s="54" t="s">
        <v>174</v>
      </c>
      <c r="D38" s="34">
        <v>13</v>
      </c>
      <c r="E38" s="34">
        <v>1</v>
      </c>
      <c r="F38" s="34">
        <f t="shared" si="2"/>
        <v>-12</v>
      </c>
      <c r="G38" s="35">
        <f t="shared" si="3"/>
        <v>-92.307692307692307</v>
      </c>
      <c r="H38" s="31"/>
    </row>
    <row r="39" spans="1:10" ht="33.75" customHeight="1" x14ac:dyDescent="0.25">
      <c r="A39" s="24">
        <v>4</v>
      </c>
      <c r="B39" s="55" t="s">
        <v>68</v>
      </c>
      <c r="C39" s="54" t="s">
        <v>175</v>
      </c>
      <c r="D39" s="34">
        <v>26</v>
      </c>
      <c r="E39" s="34">
        <v>0</v>
      </c>
      <c r="F39" s="34">
        <f t="shared" ref="F39:F42" si="4">E39-D39</f>
        <v>-26</v>
      </c>
      <c r="G39" s="35">
        <f t="shared" ref="G39:G42" si="5">E39/D39*100-100</f>
        <v>-100</v>
      </c>
    </row>
    <row r="40" spans="1:10" ht="49.5" customHeight="1" x14ac:dyDescent="0.25">
      <c r="A40" s="24">
        <v>5</v>
      </c>
      <c r="B40" s="55" t="s">
        <v>273</v>
      </c>
      <c r="C40" s="54" t="s">
        <v>58</v>
      </c>
      <c r="D40" s="34">
        <v>10</v>
      </c>
      <c r="E40" s="34">
        <v>1</v>
      </c>
      <c r="F40" s="34">
        <f t="shared" si="4"/>
        <v>-9</v>
      </c>
      <c r="G40" s="35">
        <f t="shared" si="5"/>
        <v>-90</v>
      </c>
    </row>
    <row r="41" spans="1:10" ht="49.5" customHeight="1" x14ac:dyDescent="0.25">
      <c r="A41" s="24">
        <v>6</v>
      </c>
      <c r="B41" s="55" t="s">
        <v>274</v>
      </c>
      <c r="C41" s="54" t="s">
        <v>27</v>
      </c>
      <c r="D41" s="35">
        <v>2</v>
      </c>
      <c r="E41" s="34">
        <v>0.3</v>
      </c>
      <c r="F41" s="34">
        <f t="shared" si="4"/>
        <v>-1.7</v>
      </c>
      <c r="G41" s="35">
        <f t="shared" si="5"/>
        <v>-85</v>
      </c>
    </row>
    <row r="42" spans="1:10" ht="34.5" customHeight="1" x14ac:dyDescent="0.25">
      <c r="A42" s="24">
        <v>7</v>
      </c>
      <c r="B42" s="55" t="s">
        <v>276</v>
      </c>
      <c r="C42" s="54" t="s">
        <v>275</v>
      </c>
      <c r="D42" s="34">
        <v>7</v>
      </c>
      <c r="E42" s="34">
        <v>0</v>
      </c>
      <c r="F42" s="34">
        <f t="shared" si="4"/>
        <v>-7</v>
      </c>
      <c r="G42" s="35">
        <f t="shared" si="5"/>
        <v>-100</v>
      </c>
    </row>
    <row r="43" spans="1:10" ht="34.5" customHeight="1" x14ac:dyDescent="0.25">
      <c r="A43" s="29">
        <v>3</v>
      </c>
      <c r="B43" s="103" t="s">
        <v>12</v>
      </c>
      <c r="C43" s="104"/>
      <c r="D43" s="104"/>
      <c r="E43" s="104"/>
      <c r="F43" s="104"/>
      <c r="G43" s="104"/>
    </row>
    <row r="44" spans="1:10" ht="24" customHeight="1" x14ac:dyDescent="0.25">
      <c r="A44" s="24">
        <v>1</v>
      </c>
      <c r="B44" s="56" t="s">
        <v>176</v>
      </c>
      <c r="C44" s="24" t="s">
        <v>59</v>
      </c>
      <c r="D44" s="34">
        <v>1652</v>
      </c>
      <c r="E44" s="34">
        <v>779</v>
      </c>
      <c r="F44" s="34">
        <f>E44-D44</f>
        <v>-873</v>
      </c>
      <c r="G44" s="35">
        <f>E44/D44*100-100</f>
        <v>-52.845036319612589</v>
      </c>
      <c r="H44" s="31"/>
    </row>
    <row r="45" spans="1:10" ht="23.25" customHeight="1" x14ac:dyDescent="0.25">
      <c r="A45" s="24">
        <v>2</v>
      </c>
      <c r="B45" s="56" t="s">
        <v>177</v>
      </c>
      <c r="C45" s="24" t="s">
        <v>27</v>
      </c>
      <c r="D45" s="35">
        <v>21.4</v>
      </c>
      <c r="E45" s="35">
        <v>21</v>
      </c>
      <c r="F45" s="35">
        <f t="shared" ref="F45:F51" si="6">E45-D45</f>
        <v>-0.39999999999999858</v>
      </c>
      <c r="G45" s="35">
        <f t="shared" ref="G45:G51" si="7">E45/D45*100-100</f>
        <v>-1.8691588785046633</v>
      </c>
      <c r="H45" s="31"/>
    </row>
    <row r="46" spans="1:10" ht="51.75" customHeight="1" x14ac:dyDescent="0.25">
      <c r="A46" s="24">
        <v>3</v>
      </c>
      <c r="B46" s="56" t="s">
        <v>178</v>
      </c>
      <c r="C46" s="24" t="s">
        <v>27</v>
      </c>
      <c r="D46" s="35">
        <v>5.4</v>
      </c>
      <c r="E46" s="35">
        <v>6.6</v>
      </c>
      <c r="F46" s="35">
        <f t="shared" si="6"/>
        <v>1.1999999999999993</v>
      </c>
      <c r="G46" s="35">
        <f t="shared" si="7"/>
        <v>22.222222222222214</v>
      </c>
      <c r="H46" s="31"/>
    </row>
    <row r="47" spans="1:10" ht="18.75" customHeight="1" x14ac:dyDescent="0.25">
      <c r="A47" s="24">
        <v>4</v>
      </c>
      <c r="B47" s="56" t="s">
        <v>110</v>
      </c>
      <c r="C47" s="24" t="s">
        <v>59</v>
      </c>
      <c r="D47" s="34">
        <v>56</v>
      </c>
      <c r="E47" s="34">
        <v>31</v>
      </c>
      <c r="F47" s="34">
        <f t="shared" si="6"/>
        <v>-25</v>
      </c>
      <c r="G47" s="35">
        <f t="shared" si="7"/>
        <v>-44.642857142857139</v>
      </c>
      <c r="H47" s="31"/>
    </row>
    <row r="48" spans="1:10" ht="16.5" customHeight="1" x14ac:dyDescent="0.25">
      <c r="A48" s="24">
        <v>5</v>
      </c>
      <c r="B48" s="56" t="s">
        <v>179</v>
      </c>
      <c r="C48" s="24" t="s">
        <v>59</v>
      </c>
      <c r="D48" s="34">
        <v>4</v>
      </c>
      <c r="E48" s="34">
        <v>6</v>
      </c>
      <c r="F48" s="34">
        <f t="shared" si="6"/>
        <v>2</v>
      </c>
      <c r="G48" s="35">
        <f t="shared" si="7"/>
        <v>50</v>
      </c>
      <c r="H48" s="31"/>
    </row>
    <row r="49" spans="1:8" ht="18" customHeight="1" x14ac:dyDescent="0.25">
      <c r="A49" s="24">
        <v>6</v>
      </c>
      <c r="B49" s="56" t="s">
        <v>33</v>
      </c>
      <c r="C49" s="24" t="s">
        <v>58</v>
      </c>
      <c r="D49" s="34">
        <v>5</v>
      </c>
      <c r="E49" s="34">
        <v>2</v>
      </c>
      <c r="F49" s="34">
        <f t="shared" si="6"/>
        <v>-3</v>
      </c>
      <c r="G49" s="35">
        <f t="shared" si="7"/>
        <v>-60</v>
      </c>
      <c r="H49" s="31"/>
    </row>
    <row r="50" spans="1:8" ht="15.75" customHeight="1" x14ac:dyDescent="0.25">
      <c r="A50" s="24">
        <v>7</v>
      </c>
      <c r="B50" s="56" t="s">
        <v>180</v>
      </c>
      <c r="C50" s="24" t="s">
        <v>59</v>
      </c>
      <c r="D50" s="35">
        <v>299</v>
      </c>
      <c r="E50" s="35">
        <v>128</v>
      </c>
      <c r="F50" s="35">
        <f t="shared" si="6"/>
        <v>-171</v>
      </c>
      <c r="G50" s="35">
        <f>E50/D50*100-100</f>
        <v>-57.190635451505017</v>
      </c>
      <c r="H50" s="31"/>
    </row>
    <row r="51" spans="1:8" ht="21.75" customHeight="1" x14ac:dyDescent="0.25">
      <c r="A51" s="24">
        <v>8</v>
      </c>
      <c r="B51" s="56" t="s">
        <v>34</v>
      </c>
      <c r="C51" s="24" t="s">
        <v>27</v>
      </c>
      <c r="D51" s="35">
        <v>2</v>
      </c>
      <c r="E51" s="35">
        <v>1.3</v>
      </c>
      <c r="F51" s="35">
        <f t="shared" si="6"/>
        <v>-0.7</v>
      </c>
      <c r="G51" s="35">
        <f t="shared" si="7"/>
        <v>-35</v>
      </c>
      <c r="H51" s="31"/>
    </row>
    <row r="52" spans="1:8" ht="25.5" customHeight="1" x14ac:dyDescent="0.25">
      <c r="A52" s="29">
        <v>4</v>
      </c>
      <c r="B52" s="103" t="s">
        <v>13</v>
      </c>
      <c r="C52" s="104"/>
      <c r="D52" s="104"/>
      <c r="E52" s="104"/>
      <c r="F52" s="104"/>
      <c r="G52" s="104"/>
    </row>
    <row r="53" spans="1:8" ht="47.25" customHeight="1" x14ac:dyDescent="0.25">
      <c r="A53" s="24">
        <v>1</v>
      </c>
      <c r="B53" s="57" t="s">
        <v>29</v>
      </c>
      <c r="C53" s="33" t="s">
        <v>58</v>
      </c>
      <c r="D53" s="34">
        <v>5000</v>
      </c>
      <c r="E53" s="34">
        <v>5000</v>
      </c>
      <c r="F53" s="34">
        <f>E53-D53</f>
        <v>0</v>
      </c>
      <c r="G53" s="35">
        <f>E53/D53*100-100</f>
        <v>0</v>
      </c>
    </row>
    <row r="54" spans="1:8" ht="48.75" customHeight="1" x14ac:dyDescent="0.25">
      <c r="A54" s="24">
        <v>2</v>
      </c>
      <c r="B54" s="57" t="s">
        <v>181</v>
      </c>
      <c r="C54" s="33" t="s">
        <v>59</v>
      </c>
      <c r="D54" s="34">
        <v>7</v>
      </c>
      <c r="E54" s="34">
        <v>7</v>
      </c>
      <c r="F54" s="34">
        <f t="shared" ref="F54:F59" si="8">E54-D54</f>
        <v>0</v>
      </c>
      <c r="G54" s="35">
        <f t="shared" ref="G54:G59" si="9">E54/D54*100-100</f>
        <v>0</v>
      </c>
    </row>
    <row r="55" spans="1:8" ht="39.75" customHeight="1" x14ac:dyDescent="0.25">
      <c r="A55" s="24">
        <v>3</v>
      </c>
      <c r="B55" s="57" t="s">
        <v>182</v>
      </c>
      <c r="C55" s="33" t="s">
        <v>27</v>
      </c>
      <c r="D55" s="35">
        <v>97.5</v>
      </c>
      <c r="E55" s="35">
        <v>97.5</v>
      </c>
      <c r="F55" s="35">
        <f t="shared" si="8"/>
        <v>0</v>
      </c>
      <c r="G55" s="35">
        <f t="shared" si="9"/>
        <v>0</v>
      </c>
    </row>
    <row r="56" spans="1:8" ht="32.25" customHeight="1" x14ac:dyDescent="0.25">
      <c r="A56" s="24">
        <v>4</v>
      </c>
      <c r="B56" s="57" t="s">
        <v>30</v>
      </c>
      <c r="C56" s="33" t="s">
        <v>27</v>
      </c>
      <c r="D56" s="35">
        <v>18</v>
      </c>
      <c r="E56" s="35">
        <v>18</v>
      </c>
      <c r="F56" s="35">
        <f t="shared" si="8"/>
        <v>0</v>
      </c>
      <c r="G56" s="35">
        <f t="shared" si="9"/>
        <v>0</v>
      </c>
    </row>
    <row r="57" spans="1:8" ht="23.25" customHeight="1" x14ac:dyDescent="0.25">
      <c r="A57" s="24">
        <v>5</v>
      </c>
      <c r="B57" s="57" t="s">
        <v>183</v>
      </c>
      <c r="C57" s="33" t="s">
        <v>27</v>
      </c>
      <c r="D57" s="35">
        <v>83</v>
      </c>
      <c r="E57" s="35">
        <v>74</v>
      </c>
      <c r="F57" s="35">
        <f t="shared" si="8"/>
        <v>-9</v>
      </c>
      <c r="G57" s="35">
        <f t="shared" si="9"/>
        <v>-10.843373493975903</v>
      </c>
    </row>
    <row r="58" spans="1:8" ht="22.5" customHeight="1" x14ac:dyDescent="0.25">
      <c r="A58" s="24">
        <v>6</v>
      </c>
      <c r="B58" s="57" t="s">
        <v>184</v>
      </c>
      <c r="C58" s="33" t="s">
        <v>27</v>
      </c>
      <c r="D58" s="35">
        <v>91.6</v>
      </c>
      <c r="E58" s="35">
        <v>72</v>
      </c>
      <c r="F58" s="35">
        <f t="shared" si="8"/>
        <v>-19.599999999999994</v>
      </c>
      <c r="G58" s="35">
        <f t="shared" si="9"/>
        <v>-21.397379912663752</v>
      </c>
    </row>
    <row r="59" spans="1:8" ht="25.5" customHeight="1" x14ac:dyDescent="0.25">
      <c r="A59" s="24">
        <v>7</v>
      </c>
      <c r="B59" s="57" t="s">
        <v>185</v>
      </c>
      <c r="C59" s="33" t="s">
        <v>27</v>
      </c>
      <c r="D59" s="35">
        <v>72.3</v>
      </c>
      <c r="E59" s="35">
        <v>73</v>
      </c>
      <c r="F59" s="35">
        <f t="shared" si="8"/>
        <v>0.70000000000000284</v>
      </c>
      <c r="G59" s="35">
        <f t="shared" si="9"/>
        <v>0.96818810511756226</v>
      </c>
    </row>
    <row r="60" spans="1:8" ht="30.75" customHeight="1" x14ac:dyDescent="0.25">
      <c r="A60" s="29">
        <v>5</v>
      </c>
      <c r="B60" s="103" t="s">
        <v>14</v>
      </c>
      <c r="C60" s="104"/>
      <c r="D60" s="104"/>
      <c r="E60" s="104"/>
      <c r="F60" s="104"/>
      <c r="G60" s="104"/>
    </row>
    <row r="61" spans="1:8" ht="32.25" customHeight="1" x14ac:dyDescent="0.25">
      <c r="A61" s="24">
        <v>1</v>
      </c>
      <c r="B61" s="32" t="s">
        <v>31</v>
      </c>
      <c r="C61" s="24" t="s">
        <v>27</v>
      </c>
      <c r="D61" s="35">
        <v>100</v>
      </c>
      <c r="E61" s="35">
        <v>100</v>
      </c>
      <c r="F61" s="35">
        <f>E61-D61</f>
        <v>0</v>
      </c>
      <c r="G61" s="35">
        <f>E61/D61*100-100</f>
        <v>0</v>
      </c>
    </row>
    <row r="62" spans="1:8" ht="32.25" customHeight="1" x14ac:dyDescent="0.25">
      <c r="A62" s="24">
        <v>2</v>
      </c>
      <c r="B62" s="32" t="s">
        <v>186</v>
      </c>
      <c r="C62" s="24" t="s">
        <v>27</v>
      </c>
      <c r="D62" s="35">
        <v>100</v>
      </c>
      <c r="E62" s="35">
        <v>67.400000000000006</v>
      </c>
      <c r="F62" s="35">
        <f t="shared" ref="F62:F64" si="10">E62-D62</f>
        <v>-32.599999999999994</v>
      </c>
      <c r="G62" s="35">
        <f t="shared" ref="G62:G64" si="11">E62/D62*100-100</f>
        <v>-32.599999999999994</v>
      </c>
    </row>
    <row r="63" spans="1:8" ht="33" customHeight="1" x14ac:dyDescent="0.25">
      <c r="A63" s="24">
        <v>3</v>
      </c>
      <c r="B63" s="32" t="s">
        <v>32</v>
      </c>
      <c r="C63" s="24" t="s">
        <v>27</v>
      </c>
      <c r="D63" s="35">
        <v>90</v>
      </c>
      <c r="E63" s="35">
        <v>88</v>
      </c>
      <c r="F63" s="35">
        <f t="shared" si="10"/>
        <v>-2</v>
      </c>
      <c r="G63" s="35">
        <f t="shared" si="11"/>
        <v>-2.2222222222222285</v>
      </c>
    </row>
    <row r="64" spans="1:8" ht="50.25" customHeight="1" x14ac:dyDescent="0.25">
      <c r="A64" s="24">
        <v>4</v>
      </c>
      <c r="B64" s="32" t="s">
        <v>285</v>
      </c>
      <c r="C64" s="24" t="s">
        <v>27</v>
      </c>
      <c r="D64" s="35">
        <v>100</v>
      </c>
      <c r="E64" s="35">
        <v>100</v>
      </c>
      <c r="F64" s="35">
        <f t="shared" si="10"/>
        <v>0</v>
      </c>
      <c r="G64" s="35">
        <f t="shared" si="11"/>
        <v>0</v>
      </c>
    </row>
    <row r="65" spans="1:8" ht="23.25" customHeight="1" x14ac:dyDescent="0.25">
      <c r="A65" s="29">
        <v>6</v>
      </c>
      <c r="B65" s="103" t="s">
        <v>113</v>
      </c>
      <c r="C65" s="104"/>
      <c r="D65" s="104"/>
      <c r="E65" s="104"/>
      <c r="F65" s="104"/>
      <c r="G65" s="104"/>
    </row>
    <row r="66" spans="1:8" ht="21.75" customHeight="1" x14ac:dyDescent="0.25">
      <c r="A66" s="24">
        <v>1</v>
      </c>
      <c r="B66" s="32" t="s">
        <v>306</v>
      </c>
      <c r="C66" s="24" t="s">
        <v>58</v>
      </c>
      <c r="D66" s="34">
        <v>7191</v>
      </c>
      <c r="E66" s="34">
        <v>7306</v>
      </c>
      <c r="F66" s="34">
        <f>E66-D66</f>
        <v>115</v>
      </c>
      <c r="G66" s="35">
        <f>E66/D66*100-100</f>
        <v>1.5992212487831949</v>
      </c>
    </row>
    <row r="67" spans="1:8" ht="37.5" customHeight="1" x14ac:dyDescent="0.25">
      <c r="A67" s="37" t="s">
        <v>252</v>
      </c>
      <c r="B67" s="32" t="s">
        <v>79</v>
      </c>
      <c r="C67" s="24" t="s">
        <v>58</v>
      </c>
      <c r="D67" s="34">
        <v>240</v>
      </c>
      <c r="E67" s="34">
        <v>270</v>
      </c>
      <c r="F67" s="34">
        <f>E67-D67</f>
        <v>30</v>
      </c>
      <c r="G67" s="35">
        <f>E67/D67*100-100</f>
        <v>12.5</v>
      </c>
    </row>
    <row r="68" spans="1:8" ht="27.75" customHeight="1" x14ac:dyDescent="0.25">
      <c r="A68" s="37" t="s">
        <v>277</v>
      </c>
      <c r="B68" s="32" t="s">
        <v>231</v>
      </c>
      <c r="C68" s="24" t="s">
        <v>58</v>
      </c>
      <c r="D68" s="34">
        <v>6951</v>
      </c>
      <c r="E68" s="34">
        <v>7036</v>
      </c>
      <c r="F68" s="34">
        <f>E68-D68</f>
        <v>85</v>
      </c>
      <c r="G68" s="35">
        <f>E68/D68*100-100</f>
        <v>1.222845633721775</v>
      </c>
    </row>
    <row r="69" spans="1:8" ht="31.5" customHeight="1" x14ac:dyDescent="0.25">
      <c r="A69" s="24">
        <v>2</v>
      </c>
      <c r="B69" s="32" t="s">
        <v>307</v>
      </c>
      <c r="C69" s="24" t="s">
        <v>58</v>
      </c>
      <c r="D69" s="34">
        <v>13621</v>
      </c>
      <c r="E69" s="34">
        <v>14257</v>
      </c>
      <c r="F69" s="34">
        <f t="shared" ref="F69:F93" si="12">E69-D69</f>
        <v>636</v>
      </c>
      <c r="G69" s="35">
        <f t="shared" ref="G69:G93" si="13">E69/D69*100-100</f>
        <v>4.6692607003891169</v>
      </c>
    </row>
    <row r="70" spans="1:8" ht="31.5" customHeight="1" x14ac:dyDescent="0.25">
      <c r="A70" s="37" t="s">
        <v>278</v>
      </c>
      <c r="B70" s="32" t="s">
        <v>232</v>
      </c>
      <c r="C70" s="24" t="s">
        <v>58</v>
      </c>
      <c r="D70" s="34">
        <v>219</v>
      </c>
      <c r="E70" s="34">
        <v>194</v>
      </c>
      <c r="F70" s="34">
        <f t="shared" si="12"/>
        <v>-25</v>
      </c>
      <c r="G70" s="35">
        <f t="shared" si="13"/>
        <v>-11.415525114155258</v>
      </c>
    </row>
    <row r="71" spans="1:8" ht="31.5" customHeight="1" x14ac:dyDescent="0.25">
      <c r="A71" s="37" t="s">
        <v>279</v>
      </c>
      <c r="B71" s="32" t="s">
        <v>233</v>
      </c>
      <c r="C71" s="24" t="s">
        <v>58</v>
      </c>
      <c r="D71" s="34">
        <v>13402</v>
      </c>
      <c r="E71" s="34">
        <v>14063</v>
      </c>
      <c r="F71" s="34">
        <f t="shared" si="12"/>
        <v>661</v>
      </c>
      <c r="G71" s="35">
        <f t="shared" si="13"/>
        <v>4.9320996866139382</v>
      </c>
    </row>
    <row r="72" spans="1:8" ht="33.75" customHeight="1" x14ac:dyDescent="0.25">
      <c r="A72" s="24">
        <v>3</v>
      </c>
      <c r="B72" s="32" t="s">
        <v>69</v>
      </c>
      <c r="C72" s="24" t="s">
        <v>58</v>
      </c>
      <c r="D72" s="34">
        <v>22168</v>
      </c>
      <c r="E72" s="34">
        <v>23558</v>
      </c>
      <c r="F72" s="34">
        <f t="shared" si="12"/>
        <v>1390</v>
      </c>
      <c r="G72" s="35">
        <f t="shared" si="13"/>
        <v>6.2702995308552971</v>
      </c>
    </row>
    <row r="73" spans="1:8" ht="23.25" customHeight="1" x14ac:dyDescent="0.25">
      <c r="A73" s="24">
        <v>4</v>
      </c>
      <c r="B73" s="32" t="s">
        <v>70</v>
      </c>
      <c r="C73" s="24" t="s">
        <v>58</v>
      </c>
      <c r="D73" s="34">
        <v>482</v>
      </c>
      <c r="E73" s="34">
        <v>485</v>
      </c>
      <c r="F73" s="34">
        <f t="shared" si="12"/>
        <v>3</v>
      </c>
      <c r="G73" s="35">
        <f t="shared" si="13"/>
        <v>0.62240663900414006</v>
      </c>
    </row>
    <row r="74" spans="1:8" ht="19.5" customHeight="1" x14ac:dyDescent="0.25">
      <c r="A74" s="24">
        <v>5</v>
      </c>
      <c r="B74" s="32" t="s">
        <v>71</v>
      </c>
      <c r="C74" s="24" t="s">
        <v>58</v>
      </c>
      <c r="D74" s="34">
        <v>963</v>
      </c>
      <c r="E74" s="34">
        <v>973</v>
      </c>
      <c r="F74" s="34">
        <f t="shared" si="12"/>
        <v>10</v>
      </c>
      <c r="G74" s="35">
        <f t="shared" si="13"/>
        <v>1.0384215991692685</v>
      </c>
    </row>
    <row r="75" spans="1:8" ht="21" customHeight="1" x14ac:dyDescent="0.25">
      <c r="A75" s="24">
        <v>6</v>
      </c>
      <c r="B75" s="32" t="s">
        <v>234</v>
      </c>
      <c r="C75" s="24" t="s">
        <v>58</v>
      </c>
      <c r="D75" s="34">
        <v>302</v>
      </c>
      <c r="E75" s="34">
        <v>284</v>
      </c>
      <c r="F75" s="34">
        <f t="shared" si="12"/>
        <v>-18</v>
      </c>
      <c r="G75" s="35">
        <f t="shared" si="13"/>
        <v>-5.9602649006622528</v>
      </c>
    </row>
    <row r="76" spans="1:8" ht="34.5" customHeight="1" x14ac:dyDescent="0.25">
      <c r="A76" s="24">
        <v>7</v>
      </c>
      <c r="B76" s="32" t="s">
        <v>235</v>
      </c>
      <c r="C76" s="24" t="s">
        <v>72</v>
      </c>
      <c r="D76" s="33">
        <v>57588.1</v>
      </c>
      <c r="E76" s="33">
        <v>54825</v>
      </c>
      <c r="F76" s="33">
        <f t="shared" si="12"/>
        <v>-2763.0999999999985</v>
      </c>
      <c r="G76" s="35">
        <f t="shared" si="13"/>
        <v>-4.7980398728209508</v>
      </c>
    </row>
    <row r="77" spans="1:8" ht="33" customHeight="1" x14ac:dyDescent="0.25">
      <c r="A77" s="24">
        <v>8</v>
      </c>
      <c r="B77" s="32" t="s">
        <v>236</v>
      </c>
      <c r="C77" s="24" t="s">
        <v>72</v>
      </c>
      <c r="D77" s="33">
        <v>64110.5</v>
      </c>
      <c r="E77" s="33">
        <v>65571.39</v>
      </c>
      <c r="F77" s="33">
        <f t="shared" si="12"/>
        <v>1460.8899999999994</v>
      </c>
      <c r="G77" s="35">
        <f t="shared" si="13"/>
        <v>2.2787062961605358</v>
      </c>
    </row>
    <row r="78" spans="1:8" ht="32.25" customHeight="1" x14ac:dyDescent="0.25">
      <c r="A78" s="24">
        <v>9</v>
      </c>
      <c r="B78" s="32" t="s">
        <v>237</v>
      </c>
      <c r="C78" s="24" t="s">
        <v>72</v>
      </c>
      <c r="D78" s="33">
        <v>67170.2</v>
      </c>
      <c r="E78" s="33">
        <v>75511.55</v>
      </c>
      <c r="F78" s="33">
        <f t="shared" si="12"/>
        <v>8341.3500000000058</v>
      </c>
      <c r="G78" s="35">
        <f t="shared" si="13"/>
        <v>12.418230107994319</v>
      </c>
    </row>
    <row r="79" spans="1:8" ht="78" customHeight="1" x14ac:dyDescent="0.25">
      <c r="A79" s="24">
        <v>11</v>
      </c>
      <c r="B79" s="32" t="s">
        <v>73</v>
      </c>
      <c r="C79" s="24" t="s">
        <v>27</v>
      </c>
      <c r="D79" s="33">
        <v>1.44</v>
      </c>
      <c r="E79" s="33">
        <v>1.24</v>
      </c>
      <c r="F79" s="33">
        <f t="shared" si="12"/>
        <v>-0.19999999999999996</v>
      </c>
      <c r="G79" s="35">
        <f t="shared" si="13"/>
        <v>-13.888888888888886</v>
      </c>
      <c r="H79" s="17"/>
    </row>
    <row r="80" spans="1:8" ht="78.75" customHeight="1" x14ac:dyDescent="0.25">
      <c r="A80" s="24">
        <v>12</v>
      </c>
      <c r="B80" s="32" t="s">
        <v>280</v>
      </c>
      <c r="C80" s="24" t="s">
        <v>58</v>
      </c>
      <c r="D80" s="34">
        <v>5350</v>
      </c>
      <c r="E80" s="34">
        <v>5157</v>
      </c>
      <c r="F80" s="34">
        <f t="shared" si="12"/>
        <v>-193</v>
      </c>
      <c r="G80" s="35">
        <f t="shared" si="13"/>
        <v>-3.6074766355140184</v>
      </c>
    </row>
    <row r="81" spans="1:7" ht="48" customHeight="1" x14ac:dyDescent="0.25">
      <c r="A81" s="24">
        <v>13</v>
      </c>
      <c r="B81" s="32" t="s">
        <v>281</v>
      </c>
      <c r="C81" s="24" t="s">
        <v>58</v>
      </c>
      <c r="D81" s="34">
        <v>627</v>
      </c>
      <c r="E81" s="34">
        <v>596</v>
      </c>
      <c r="F81" s="34">
        <f t="shared" si="12"/>
        <v>-31</v>
      </c>
      <c r="G81" s="35">
        <f t="shared" si="13"/>
        <v>-4.9441786283891531</v>
      </c>
    </row>
    <row r="82" spans="1:7" ht="22.5" customHeight="1" x14ac:dyDescent="0.25">
      <c r="A82" s="24">
        <v>14</v>
      </c>
      <c r="B82" s="32" t="s">
        <v>74</v>
      </c>
      <c r="C82" s="24" t="s">
        <v>59</v>
      </c>
      <c r="D82" s="34">
        <v>40</v>
      </c>
      <c r="E82" s="34">
        <v>40</v>
      </c>
      <c r="F82" s="34">
        <f t="shared" si="12"/>
        <v>0</v>
      </c>
      <c r="G82" s="35">
        <f t="shared" si="13"/>
        <v>0</v>
      </c>
    </row>
    <row r="83" spans="1:7" ht="33" customHeight="1" x14ac:dyDescent="0.25">
      <c r="A83" s="24">
        <v>15</v>
      </c>
      <c r="B83" s="32" t="s">
        <v>75</v>
      </c>
      <c r="C83" s="24" t="s">
        <v>58</v>
      </c>
      <c r="D83" s="34">
        <v>800</v>
      </c>
      <c r="E83" s="34">
        <v>683</v>
      </c>
      <c r="F83" s="34">
        <f t="shared" si="12"/>
        <v>-117</v>
      </c>
      <c r="G83" s="35">
        <f t="shared" si="13"/>
        <v>-14.625</v>
      </c>
    </row>
    <row r="84" spans="1:7" ht="32.25" customHeight="1" x14ac:dyDescent="0.25">
      <c r="A84" s="24">
        <v>16</v>
      </c>
      <c r="B84" s="32" t="s">
        <v>76</v>
      </c>
      <c r="C84" s="24" t="s">
        <v>58</v>
      </c>
      <c r="D84" s="34">
        <v>1119</v>
      </c>
      <c r="E84" s="34">
        <v>1140</v>
      </c>
      <c r="F84" s="34">
        <f t="shared" si="12"/>
        <v>21</v>
      </c>
      <c r="G84" s="35">
        <f t="shared" si="13"/>
        <v>1.8766756032171656</v>
      </c>
    </row>
    <row r="85" spans="1:7" ht="32.25" customHeight="1" x14ac:dyDescent="0.25">
      <c r="A85" s="24">
        <v>17</v>
      </c>
      <c r="B85" s="32" t="s">
        <v>187</v>
      </c>
      <c r="C85" s="24" t="s">
        <v>58</v>
      </c>
      <c r="D85" s="34">
        <v>600</v>
      </c>
      <c r="E85" s="34">
        <v>580</v>
      </c>
      <c r="F85" s="34">
        <f t="shared" si="12"/>
        <v>-20</v>
      </c>
      <c r="G85" s="35">
        <f t="shared" si="13"/>
        <v>-3.3333333333333286</v>
      </c>
    </row>
    <row r="86" spans="1:7" ht="32.25" customHeight="1" x14ac:dyDescent="0.25">
      <c r="A86" s="24">
        <v>18</v>
      </c>
      <c r="B86" s="32" t="s">
        <v>77</v>
      </c>
      <c r="C86" s="24" t="s">
        <v>58</v>
      </c>
      <c r="D86" s="34">
        <v>225</v>
      </c>
      <c r="E86" s="34">
        <v>257</v>
      </c>
      <c r="F86" s="34">
        <f t="shared" si="12"/>
        <v>32</v>
      </c>
      <c r="G86" s="35">
        <f t="shared" si="13"/>
        <v>14.222222222222229</v>
      </c>
    </row>
    <row r="87" spans="1:7" ht="50.25" customHeight="1" x14ac:dyDescent="0.25">
      <c r="A87" s="24">
        <v>19</v>
      </c>
      <c r="B87" s="32" t="s">
        <v>78</v>
      </c>
      <c r="C87" s="24" t="s">
        <v>27</v>
      </c>
      <c r="D87" s="35">
        <v>26</v>
      </c>
      <c r="E87" s="35">
        <v>24.4</v>
      </c>
      <c r="F87" s="35">
        <f t="shared" si="12"/>
        <v>-1.6000000000000014</v>
      </c>
      <c r="G87" s="35">
        <f t="shared" si="13"/>
        <v>-6.1538461538461604</v>
      </c>
    </row>
    <row r="88" spans="1:7" ht="32.25" customHeight="1" x14ac:dyDescent="0.25">
      <c r="A88" s="24">
        <v>20</v>
      </c>
      <c r="B88" s="32" t="s">
        <v>80</v>
      </c>
      <c r="C88" s="24" t="s">
        <v>27</v>
      </c>
      <c r="D88" s="35">
        <v>95</v>
      </c>
      <c r="E88" s="35">
        <v>95</v>
      </c>
      <c r="F88" s="35">
        <f t="shared" si="12"/>
        <v>0</v>
      </c>
      <c r="G88" s="35">
        <f t="shared" si="13"/>
        <v>0</v>
      </c>
    </row>
    <row r="89" spans="1:7" ht="34.5" customHeight="1" x14ac:dyDescent="0.25">
      <c r="A89" s="24">
        <v>21</v>
      </c>
      <c r="B89" s="32" t="s">
        <v>238</v>
      </c>
      <c r="C89" s="24" t="s">
        <v>58</v>
      </c>
      <c r="D89" s="34">
        <v>10837</v>
      </c>
      <c r="E89" s="34">
        <v>10888</v>
      </c>
      <c r="F89" s="34">
        <f t="shared" si="12"/>
        <v>51</v>
      </c>
      <c r="G89" s="35">
        <f t="shared" si="13"/>
        <v>0.47060994740242279</v>
      </c>
    </row>
    <row r="90" spans="1:7" ht="62.25" customHeight="1" x14ac:dyDescent="0.25">
      <c r="A90" s="24">
        <v>22</v>
      </c>
      <c r="B90" s="32" t="s">
        <v>239</v>
      </c>
      <c r="C90" s="24" t="s">
        <v>60</v>
      </c>
      <c r="D90" s="34">
        <v>240</v>
      </c>
      <c r="E90" s="34">
        <v>258</v>
      </c>
      <c r="F90" s="34">
        <f t="shared" si="12"/>
        <v>18</v>
      </c>
      <c r="G90" s="35">
        <f t="shared" si="13"/>
        <v>7.5</v>
      </c>
    </row>
    <row r="91" spans="1:7" ht="80.25" customHeight="1" x14ac:dyDescent="0.25">
      <c r="A91" s="24">
        <v>23</v>
      </c>
      <c r="B91" s="32" t="s">
        <v>240</v>
      </c>
      <c r="C91" s="24" t="s">
        <v>27</v>
      </c>
      <c r="D91" s="33">
        <v>65.84</v>
      </c>
      <c r="E91" s="33">
        <v>65.84</v>
      </c>
      <c r="F91" s="33">
        <f t="shared" si="12"/>
        <v>0</v>
      </c>
      <c r="G91" s="35">
        <f t="shared" si="13"/>
        <v>0</v>
      </c>
    </row>
    <row r="92" spans="1:7" ht="34.5" customHeight="1" x14ac:dyDescent="0.25">
      <c r="A92" s="24">
        <v>24</v>
      </c>
      <c r="B92" s="32" t="s">
        <v>241</v>
      </c>
      <c r="C92" s="24" t="s">
        <v>60</v>
      </c>
      <c r="D92" s="34">
        <v>2</v>
      </c>
      <c r="E92" s="34">
        <v>2</v>
      </c>
      <c r="F92" s="34">
        <f t="shared" si="12"/>
        <v>0</v>
      </c>
      <c r="G92" s="35">
        <f t="shared" si="13"/>
        <v>0</v>
      </c>
    </row>
    <row r="93" spans="1:7" ht="34.5" customHeight="1" x14ac:dyDescent="0.25">
      <c r="A93" s="24">
        <v>25</v>
      </c>
      <c r="B93" s="32" t="s">
        <v>242</v>
      </c>
      <c r="C93" s="24" t="s">
        <v>58</v>
      </c>
      <c r="D93" s="34">
        <v>3607</v>
      </c>
      <c r="E93" s="34">
        <v>2488</v>
      </c>
      <c r="F93" s="34">
        <f t="shared" si="12"/>
        <v>-1119</v>
      </c>
      <c r="G93" s="35">
        <f t="shared" si="13"/>
        <v>-31.023010812309408</v>
      </c>
    </row>
    <row r="94" spans="1:7" ht="34.5" customHeight="1" x14ac:dyDescent="0.25">
      <c r="A94" s="24">
        <v>26</v>
      </c>
      <c r="B94" s="32" t="s">
        <v>263</v>
      </c>
      <c r="C94" s="24" t="s">
        <v>27</v>
      </c>
      <c r="D94" s="34">
        <v>15</v>
      </c>
      <c r="E94" s="34">
        <v>15</v>
      </c>
      <c r="F94" s="34">
        <f t="shared" ref="F94" si="14">E94-D94</f>
        <v>0</v>
      </c>
      <c r="G94" s="35">
        <f t="shared" ref="G94" si="15">E94/D94*100-100</f>
        <v>0</v>
      </c>
    </row>
    <row r="95" spans="1:7" ht="24" customHeight="1" x14ac:dyDescent="0.25">
      <c r="A95" s="29" t="s">
        <v>28</v>
      </c>
      <c r="B95" s="103" t="s">
        <v>15</v>
      </c>
      <c r="C95" s="104"/>
      <c r="D95" s="104"/>
      <c r="E95" s="104"/>
      <c r="F95" s="104"/>
      <c r="G95" s="104"/>
    </row>
    <row r="96" spans="1:7" ht="31.5" x14ac:dyDescent="0.25">
      <c r="A96" s="24">
        <v>1</v>
      </c>
      <c r="B96" s="32" t="s">
        <v>244</v>
      </c>
      <c r="C96" s="24" t="s">
        <v>27</v>
      </c>
      <c r="D96" s="35">
        <v>36.5</v>
      </c>
      <c r="E96" s="35">
        <v>23.5</v>
      </c>
      <c r="F96" s="35">
        <f t="shared" ref="F96:F103" si="16">E96-D96</f>
        <v>-13</v>
      </c>
      <c r="G96" s="35">
        <f t="shared" ref="G96:G103" si="17">E96/D96*100-100</f>
        <v>-35.61643835616438</v>
      </c>
    </row>
    <row r="97" spans="1:7" ht="31.5" x14ac:dyDescent="0.25">
      <c r="A97" s="24">
        <v>2</v>
      </c>
      <c r="B97" s="32" t="s">
        <v>245</v>
      </c>
      <c r="C97" s="24" t="s">
        <v>27</v>
      </c>
      <c r="D97" s="35">
        <v>27</v>
      </c>
      <c r="E97" s="35">
        <v>24.8</v>
      </c>
      <c r="F97" s="35">
        <f t="shared" si="16"/>
        <v>-2.1999999999999993</v>
      </c>
      <c r="G97" s="35">
        <f t="shared" si="17"/>
        <v>-8.1481481481481524</v>
      </c>
    </row>
    <row r="98" spans="1:7" ht="32.25" customHeight="1" x14ac:dyDescent="0.25">
      <c r="A98" s="24">
        <v>3</v>
      </c>
      <c r="B98" s="32" t="s">
        <v>246</v>
      </c>
      <c r="C98" s="24" t="s">
        <v>27</v>
      </c>
      <c r="D98" s="35">
        <v>24</v>
      </c>
      <c r="E98" s="35">
        <v>21.9</v>
      </c>
      <c r="F98" s="35">
        <f t="shared" si="16"/>
        <v>-2.1000000000000014</v>
      </c>
      <c r="G98" s="35">
        <f t="shared" si="17"/>
        <v>-8.75</v>
      </c>
    </row>
    <row r="99" spans="1:7" ht="34.5" customHeight="1" x14ac:dyDescent="0.25">
      <c r="A99" s="24">
        <v>4</v>
      </c>
      <c r="B99" s="32" t="s">
        <v>247</v>
      </c>
      <c r="C99" s="24" t="s">
        <v>27</v>
      </c>
      <c r="D99" s="35">
        <v>72</v>
      </c>
      <c r="E99" s="35">
        <v>60.4</v>
      </c>
      <c r="F99" s="35">
        <f t="shared" si="16"/>
        <v>-11.600000000000001</v>
      </c>
      <c r="G99" s="35">
        <f t="shared" si="17"/>
        <v>-16.111111111111114</v>
      </c>
    </row>
    <row r="100" spans="1:7" ht="45.75" customHeight="1" x14ac:dyDescent="0.25">
      <c r="A100" s="24">
        <v>5</v>
      </c>
      <c r="B100" s="32" t="s">
        <v>248</v>
      </c>
      <c r="C100" s="24" t="s">
        <v>27</v>
      </c>
      <c r="D100" s="35">
        <v>14.1</v>
      </c>
      <c r="E100" s="35">
        <v>20.100000000000001</v>
      </c>
      <c r="F100" s="35">
        <f t="shared" si="16"/>
        <v>6.0000000000000018</v>
      </c>
      <c r="G100" s="35">
        <f t="shared" si="17"/>
        <v>42.553191489361723</v>
      </c>
    </row>
    <row r="101" spans="1:7" ht="66.75" customHeight="1" x14ac:dyDescent="0.25">
      <c r="A101" s="24">
        <v>6</v>
      </c>
      <c r="B101" s="32" t="s">
        <v>249</v>
      </c>
      <c r="C101" s="24" t="s">
        <v>27</v>
      </c>
      <c r="D101" s="35">
        <v>30</v>
      </c>
      <c r="E101" s="35">
        <v>31.5</v>
      </c>
      <c r="F101" s="35">
        <f t="shared" si="16"/>
        <v>1.5</v>
      </c>
      <c r="G101" s="35">
        <f t="shared" si="17"/>
        <v>5</v>
      </c>
    </row>
    <row r="102" spans="1:7" ht="22.5" customHeight="1" x14ac:dyDescent="0.25">
      <c r="A102" s="37" t="s">
        <v>251</v>
      </c>
      <c r="B102" s="32" t="s">
        <v>250</v>
      </c>
      <c r="C102" s="24" t="s">
        <v>27</v>
      </c>
      <c r="D102" s="35">
        <v>50</v>
      </c>
      <c r="E102" s="35">
        <v>83.6</v>
      </c>
      <c r="F102" s="35">
        <f t="shared" si="16"/>
        <v>33.599999999999994</v>
      </c>
      <c r="G102" s="35">
        <f t="shared" si="17"/>
        <v>67.199999999999989</v>
      </c>
    </row>
    <row r="103" spans="1:7" ht="61.5" customHeight="1" x14ac:dyDescent="0.25">
      <c r="A103" s="37" t="s">
        <v>305</v>
      </c>
      <c r="B103" s="32" t="s">
        <v>287</v>
      </c>
      <c r="C103" s="24" t="s">
        <v>27</v>
      </c>
      <c r="D103" s="35">
        <v>15</v>
      </c>
      <c r="E103" s="35">
        <v>0</v>
      </c>
      <c r="F103" s="35">
        <f t="shared" si="16"/>
        <v>-15</v>
      </c>
      <c r="G103" s="35">
        <f t="shared" si="17"/>
        <v>-100</v>
      </c>
    </row>
    <row r="104" spans="1:7" ht="26.25" customHeight="1" x14ac:dyDescent="0.25">
      <c r="A104" s="29">
        <v>8</v>
      </c>
      <c r="B104" s="103" t="s">
        <v>16</v>
      </c>
      <c r="C104" s="104"/>
      <c r="D104" s="104"/>
      <c r="E104" s="104"/>
      <c r="F104" s="104"/>
      <c r="G104" s="104"/>
    </row>
    <row r="105" spans="1:7" ht="20.25" customHeight="1" x14ac:dyDescent="0.25">
      <c r="A105" s="34">
        <v>1</v>
      </c>
      <c r="B105" s="58" t="s">
        <v>109</v>
      </c>
      <c r="C105" s="38" t="s">
        <v>81</v>
      </c>
      <c r="D105" s="35">
        <v>2.1</v>
      </c>
      <c r="E105" s="35">
        <v>2.1</v>
      </c>
      <c r="F105" s="52">
        <f>E105-D105</f>
        <v>0</v>
      </c>
      <c r="G105" s="52">
        <f>E105/D105*100-100</f>
        <v>0</v>
      </c>
    </row>
    <row r="106" spans="1:7" ht="20.25" customHeight="1" x14ac:dyDescent="0.25">
      <c r="A106" s="34">
        <v>2</v>
      </c>
      <c r="B106" s="58" t="s">
        <v>82</v>
      </c>
      <c r="C106" s="38" t="s">
        <v>27</v>
      </c>
      <c r="D106" s="34">
        <v>100</v>
      </c>
      <c r="E106" s="34">
        <v>100</v>
      </c>
      <c r="F106" s="39">
        <f t="shared" ref="F106:F125" si="18">E106-D106</f>
        <v>0</v>
      </c>
      <c r="G106" s="52">
        <f t="shared" ref="G106:G122" si="19">E106/D106*100-100</f>
        <v>0</v>
      </c>
    </row>
    <row r="107" spans="1:7" ht="18.75" customHeight="1" x14ac:dyDescent="0.25">
      <c r="A107" s="34">
        <v>3</v>
      </c>
      <c r="B107" s="58" t="s">
        <v>83</v>
      </c>
      <c r="C107" s="38" t="s">
        <v>59</v>
      </c>
      <c r="D107" s="39">
        <v>200000</v>
      </c>
      <c r="E107" s="39">
        <v>150565</v>
      </c>
      <c r="F107" s="39">
        <f t="shared" si="18"/>
        <v>-49435</v>
      </c>
      <c r="G107" s="52">
        <f t="shared" si="19"/>
        <v>-24.717500000000001</v>
      </c>
    </row>
    <row r="108" spans="1:7" ht="32.25" customHeight="1" x14ac:dyDescent="0.25">
      <c r="A108" s="34">
        <v>4</v>
      </c>
      <c r="B108" s="32" t="s">
        <v>188</v>
      </c>
      <c r="C108" s="38" t="s">
        <v>227</v>
      </c>
      <c r="D108" s="38">
        <v>0.25</v>
      </c>
      <c r="E108" s="38">
        <v>0.21</v>
      </c>
      <c r="F108" s="38">
        <f t="shared" si="18"/>
        <v>-4.0000000000000008E-2</v>
      </c>
      <c r="G108" s="52">
        <f t="shared" si="19"/>
        <v>-16</v>
      </c>
    </row>
    <row r="109" spans="1:7" ht="21.75" customHeight="1" x14ac:dyDescent="0.25">
      <c r="A109" s="34">
        <v>5</v>
      </c>
      <c r="B109" s="32" t="s">
        <v>189</v>
      </c>
      <c r="C109" s="38" t="s">
        <v>27</v>
      </c>
      <c r="D109" s="39">
        <v>25</v>
      </c>
      <c r="E109" s="39">
        <v>126</v>
      </c>
      <c r="F109" s="39">
        <f t="shared" si="18"/>
        <v>101</v>
      </c>
      <c r="G109" s="52">
        <f t="shared" si="19"/>
        <v>404</v>
      </c>
    </row>
    <row r="110" spans="1:7" ht="33.75" customHeight="1" x14ac:dyDescent="0.25">
      <c r="A110" s="34">
        <v>6</v>
      </c>
      <c r="B110" s="32" t="s">
        <v>190</v>
      </c>
      <c r="C110" s="38" t="s">
        <v>58</v>
      </c>
      <c r="D110" s="39">
        <v>218</v>
      </c>
      <c r="E110" s="39">
        <v>313</v>
      </c>
      <c r="F110" s="39">
        <f t="shared" si="18"/>
        <v>95</v>
      </c>
      <c r="G110" s="52">
        <f t="shared" si="19"/>
        <v>43.577981651376149</v>
      </c>
    </row>
    <row r="111" spans="1:7" ht="21" customHeight="1" x14ac:dyDescent="0.25">
      <c r="A111" s="34">
        <v>7</v>
      </c>
      <c r="B111" s="32" t="s">
        <v>84</v>
      </c>
      <c r="C111" s="38" t="s">
        <v>27</v>
      </c>
      <c r="D111" s="38">
        <v>8</v>
      </c>
      <c r="E111" s="38">
        <v>9.1999999999999993</v>
      </c>
      <c r="F111" s="38">
        <f t="shared" si="18"/>
        <v>1.1999999999999993</v>
      </c>
      <c r="G111" s="52">
        <f t="shared" si="19"/>
        <v>14.999999999999986</v>
      </c>
    </row>
    <row r="112" spans="1:7" ht="17.25" customHeight="1" x14ac:dyDescent="0.25">
      <c r="A112" s="34">
        <v>8</v>
      </c>
      <c r="B112" s="32" t="s">
        <v>191</v>
      </c>
      <c r="C112" s="38" t="s">
        <v>58</v>
      </c>
      <c r="D112" s="39">
        <v>185</v>
      </c>
      <c r="E112" s="39">
        <v>185</v>
      </c>
      <c r="F112" s="39">
        <f t="shared" si="18"/>
        <v>0</v>
      </c>
      <c r="G112" s="52">
        <f t="shared" si="19"/>
        <v>0</v>
      </c>
    </row>
    <row r="113" spans="1:8" ht="18" customHeight="1" x14ac:dyDescent="0.25">
      <c r="A113" s="34">
        <v>9</v>
      </c>
      <c r="B113" s="32" t="s">
        <v>85</v>
      </c>
      <c r="C113" s="38" t="s">
        <v>59</v>
      </c>
      <c r="D113" s="39">
        <v>613</v>
      </c>
      <c r="E113" s="39">
        <v>428</v>
      </c>
      <c r="F113" s="39">
        <f t="shared" si="18"/>
        <v>-185</v>
      </c>
      <c r="G113" s="52">
        <f t="shared" si="19"/>
        <v>-30.179445350734085</v>
      </c>
    </row>
    <row r="114" spans="1:8" ht="35.25" customHeight="1" x14ac:dyDescent="0.25">
      <c r="A114" s="34">
        <v>10</v>
      </c>
      <c r="B114" s="32" t="s">
        <v>192</v>
      </c>
      <c r="C114" s="38" t="s">
        <v>27</v>
      </c>
      <c r="D114" s="52">
        <v>1</v>
      </c>
      <c r="E114" s="52">
        <v>0</v>
      </c>
      <c r="F114" s="52">
        <f t="shared" si="18"/>
        <v>-1</v>
      </c>
      <c r="G114" s="52">
        <f t="shared" si="19"/>
        <v>-100</v>
      </c>
    </row>
    <row r="115" spans="1:8" ht="15.75" x14ac:dyDescent="0.25">
      <c r="A115" s="34">
        <v>11</v>
      </c>
      <c r="B115" s="32" t="s">
        <v>86</v>
      </c>
      <c r="C115" s="38" t="s">
        <v>59</v>
      </c>
      <c r="D115" s="39">
        <v>63</v>
      </c>
      <c r="E115" s="39">
        <v>59</v>
      </c>
      <c r="F115" s="39">
        <f t="shared" si="18"/>
        <v>-4</v>
      </c>
      <c r="G115" s="52">
        <f t="shared" si="19"/>
        <v>-6.3492063492063551</v>
      </c>
    </row>
    <row r="116" spans="1:8" ht="15.75" x14ac:dyDescent="0.25">
      <c r="A116" s="34">
        <v>12</v>
      </c>
      <c r="B116" s="32" t="s">
        <v>87</v>
      </c>
      <c r="C116" s="38" t="s">
        <v>58</v>
      </c>
      <c r="D116" s="39">
        <v>1360</v>
      </c>
      <c r="E116" s="39">
        <v>1297</v>
      </c>
      <c r="F116" s="39">
        <f t="shared" si="18"/>
        <v>-63</v>
      </c>
      <c r="G116" s="52">
        <f t="shared" si="19"/>
        <v>-4.6323529411764639</v>
      </c>
    </row>
    <row r="117" spans="1:8" ht="15.75" x14ac:dyDescent="0.25">
      <c r="A117" s="34">
        <v>13</v>
      </c>
      <c r="B117" s="32" t="s">
        <v>282</v>
      </c>
      <c r="C117" s="38" t="s">
        <v>59</v>
      </c>
      <c r="D117" s="39">
        <v>255</v>
      </c>
      <c r="E117" s="39">
        <v>194</v>
      </c>
      <c r="F117" s="39">
        <f t="shared" si="18"/>
        <v>-61</v>
      </c>
      <c r="G117" s="52">
        <f t="shared" si="19"/>
        <v>-23.921568627450981</v>
      </c>
    </row>
    <row r="118" spans="1:8" ht="31.5" x14ac:dyDescent="0.25">
      <c r="A118" s="34">
        <v>14</v>
      </c>
      <c r="B118" s="32" t="s">
        <v>213</v>
      </c>
      <c r="C118" s="38" t="s">
        <v>27</v>
      </c>
      <c r="D118" s="52">
        <v>1</v>
      </c>
      <c r="E118" s="52">
        <v>0</v>
      </c>
      <c r="F118" s="52">
        <f t="shared" si="18"/>
        <v>-1</v>
      </c>
      <c r="G118" s="52">
        <f t="shared" si="19"/>
        <v>-100</v>
      </c>
    </row>
    <row r="119" spans="1:8" ht="33" customHeight="1" x14ac:dyDescent="0.25">
      <c r="A119" s="34">
        <v>15</v>
      </c>
      <c r="B119" s="32" t="s">
        <v>308</v>
      </c>
      <c r="C119" s="38" t="s">
        <v>59</v>
      </c>
      <c r="D119" s="39">
        <v>3</v>
      </c>
      <c r="E119" s="39">
        <v>0</v>
      </c>
      <c r="F119" s="39">
        <f t="shared" si="18"/>
        <v>-3</v>
      </c>
      <c r="G119" s="52">
        <v>0</v>
      </c>
    </row>
    <row r="120" spans="1:8" ht="21" customHeight="1" x14ac:dyDescent="0.25">
      <c r="A120" s="34">
        <v>16</v>
      </c>
      <c r="B120" s="32" t="s">
        <v>88</v>
      </c>
      <c r="C120" s="38" t="s">
        <v>72</v>
      </c>
      <c r="D120" s="52">
        <v>63617</v>
      </c>
      <c r="E120" s="52">
        <v>63881</v>
      </c>
      <c r="F120" s="52">
        <f t="shared" si="18"/>
        <v>264</v>
      </c>
      <c r="G120" s="52">
        <f t="shared" si="19"/>
        <v>0.41498341638242664</v>
      </c>
    </row>
    <row r="121" spans="1:8" ht="31.5" x14ac:dyDescent="0.25">
      <c r="A121" s="34">
        <v>17</v>
      </c>
      <c r="B121" s="32" t="s">
        <v>89</v>
      </c>
      <c r="C121" s="38" t="s">
        <v>72</v>
      </c>
      <c r="D121" s="52">
        <v>87113</v>
      </c>
      <c r="E121" s="52">
        <v>70067.600000000006</v>
      </c>
      <c r="F121" s="52">
        <f t="shared" si="18"/>
        <v>-17045.399999999994</v>
      </c>
      <c r="G121" s="52">
        <f t="shared" si="19"/>
        <v>-19.566999184966647</v>
      </c>
    </row>
    <row r="122" spans="1:8" ht="31.5" x14ac:dyDescent="0.25">
      <c r="A122" s="34">
        <v>18</v>
      </c>
      <c r="B122" s="32" t="s">
        <v>90</v>
      </c>
      <c r="C122" s="38" t="s">
        <v>27</v>
      </c>
      <c r="D122" s="38">
        <v>87</v>
      </c>
      <c r="E122" s="38">
        <v>93.4</v>
      </c>
      <c r="F122" s="38">
        <f t="shared" si="18"/>
        <v>6.4000000000000057</v>
      </c>
      <c r="G122" s="52">
        <f t="shared" si="19"/>
        <v>7.356321839080465</v>
      </c>
    </row>
    <row r="123" spans="1:8" ht="47.25" x14ac:dyDescent="0.25">
      <c r="A123" s="34">
        <v>19</v>
      </c>
      <c r="B123" s="32" t="s">
        <v>259</v>
      </c>
      <c r="C123" s="38" t="s">
        <v>260</v>
      </c>
      <c r="D123" s="39">
        <v>1</v>
      </c>
      <c r="E123" s="39">
        <v>0</v>
      </c>
      <c r="F123" s="39">
        <f t="shared" si="18"/>
        <v>-1</v>
      </c>
      <c r="G123" s="52">
        <v>100</v>
      </c>
    </row>
    <row r="124" spans="1:8" ht="31.5" x14ac:dyDescent="0.25">
      <c r="A124" s="34">
        <v>20</v>
      </c>
      <c r="B124" s="32" t="s">
        <v>261</v>
      </c>
      <c r="C124" s="38" t="s">
        <v>262</v>
      </c>
      <c r="D124" s="39">
        <v>100</v>
      </c>
      <c r="E124" s="39">
        <v>0</v>
      </c>
      <c r="F124" s="39">
        <f t="shared" si="18"/>
        <v>-100</v>
      </c>
      <c r="G124" s="52">
        <v>100</v>
      </c>
    </row>
    <row r="125" spans="1:8" ht="47.25" x14ac:dyDescent="0.25">
      <c r="A125" s="34">
        <v>21</v>
      </c>
      <c r="B125" s="32" t="s">
        <v>288</v>
      </c>
      <c r="C125" s="38" t="s">
        <v>260</v>
      </c>
      <c r="D125" s="39">
        <v>1</v>
      </c>
      <c r="E125" s="39">
        <v>0</v>
      </c>
      <c r="F125" s="39">
        <f t="shared" si="18"/>
        <v>-1</v>
      </c>
      <c r="G125" s="52">
        <v>100</v>
      </c>
    </row>
    <row r="126" spans="1:8" ht="23.25" customHeight="1" x14ac:dyDescent="0.25">
      <c r="A126" s="29">
        <v>9</v>
      </c>
      <c r="B126" s="103" t="s">
        <v>22</v>
      </c>
      <c r="C126" s="104"/>
      <c r="D126" s="104"/>
      <c r="E126" s="104"/>
      <c r="F126" s="104"/>
      <c r="G126" s="104"/>
    </row>
    <row r="127" spans="1:8" ht="31.5" customHeight="1" x14ac:dyDescent="0.25">
      <c r="A127" s="24">
        <v>1</v>
      </c>
      <c r="B127" s="32" t="s">
        <v>91</v>
      </c>
      <c r="C127" s="24" t="s">
        <v>27</v>
      </c>
      <c r="D127" s="34">
        <v>7</v>
      </c>
      <c r="E127" s="106">
        <v>1.3</v>
      </c>
      <c r="F127" s="34">
        <f>E127-D127</f>
        <v>-5.7</v>
      </c>
      <c r="G127" s="35">
        <f>E127/D127*100-100</f>
        <v>-81.428571428571431</v>
      </c>
      <c r="H127" s="31"/>
    </row>
    <row r="128" spans="1:8" ht="36" customHeight="1" x14ac:dyDescent="0.25">
      <c r="A128" s="24">
        <v>2</v>
      </c>
      <c r="B128" s="32" t="s">
        <v>38</v>
      </c>
      <c r="C128" s="24" t="s">
        <v>27</v>
      </c>
      <c r="D128" s="34">
        <v>87</v>
      </c>
      <c r="E128" s="34">
        <v>85.5</v>
      </c>
      <c r="F128" s="34">
        <f t="shared" ref="F128:F150" si="20">E128-D128</f>
        <v>-1.5</v>
      </c>
      <c r="G128" s="35">
        <f t="shared" ref="G128:G150" si="21">E128/D128*100-100</f>
        <v>-1.7241379310344911</v>
      </c>
      <c r="H128" s="31"/>
    </row>
    <row r="129" spans="1:8" ht="31.5" x14ac:dyDescent="0.25">
      <c r="A129" s="24">
        <v>3</v>
      </c>
      <c r="B129" s="32" t="s">
        <v>42</v>
      </c>
      <c r="C129" s="54" t="s">
        <v>92</v>
      </c>
      <c r="D129" s="34">
        <v>15</v>
      </c>
      <c r="E129" s="34">
        <v>15</v>
      </c>
      <c r="F129" s="34">
        <f t="shared" si="20"/>
        <v>0</v>
      </c>
      <c r="G129" s="35">
        <f t="shared" si="21"/>
        <v>0</v>
      </c>
      <c r="H129" s="31"/>
    </row>
    <row r="130" spans="1:8" ht="35.25" customHeight="1" x14ac:dyDescent="0.25">
      <c r="A130" s="24">
        <v>4</v>
      </c>
      <c r="B130" s="32" t="s">
        <v>193</v>
      </c>
      <c r="C130" s="54" t="s">
        <v>27</v>
      </c>
      <c r="D130" s="34">
        <v>100</v>
      </c>
      <c r="E130" s="34">
        <v>100</v>
      </c>
      <c r="F130" s="34">
        <f t="shared" si="20"/>
        <v>0</v>
      </c>
      <c r="G130" s="35">
        <f t="shared" si="21"/>
        <v>0</v>
      </c>
      <c r="H130" s="31"/>
    </row>
    <row r="131" spans="1:8" ht="33.75" customHeight="1" x14ac:dyDescent="0.25">
      <c r="A131" s="24">
        <v>5</v>
      </c>
      <c r="B131" s="32" t="s">
        <v>194</v>
      </c>
      <c r="C131" s="54" t="s">
        <v>27</v>
      </c>
      <c r="D131" s="35">
        <v>28</v>
      </c>
      <c r="E131" s="35">
        <v>43.7</v>
      </c>
      <c r="F131" s="35">
        <f t="shared" si="20"/>
        <v>15.700000000000003</v>
      </c>
      <c r="G131" s="35">
        <f t="shared" si="21"/>
        <v>56.071428571428584</v>
      </c>
      <c r="H131" s="31"/>
    </row>
    <row r="132" spans="1:8" ht="31.5" x14ac:dyDescent="0.25">
      <c r="A132" s="24">
        <v>6</v>
      </c>
      <c r="B132" s="32" t="s">
        <v>195</v>
      </c>
      <c r="C132" s="54" t="s">
        <v>27</v>
      </c>
      <c r="D132" s="35">
        <v>14.2</v>
      </c>
      <c r="E132" s="35">
        <v>44</v>
      </c>
      <c r="F132" s="35">
        <f t="shared" si="20"/>
        <v>29.8</v>
      </c>
      <c r="G132" s="35">
        <f t="shared" si="21"/>
        <v>209.85915492957747</v>
      </c>
      <c r="H132" s="31"/>
    </row>
    <row r="133" spans="1:8" ht="49.5" customHeight="1" x14ac:dyDescent="0.25">
      <c r="A133" s="24">
        <v>7</v>
      </c>
      <c r="B133" s="32" t="s">
        <v>196</v>
      </c>
      <c r="C133" s="54" t="s">
        <v>58</v>
      </c>
      <c r="D133" s="34">
        <v>7924</v>
      </c>
      <c r="E133" s="34">
        <v>8839</v>
      </c>
      <c r="F133" s="34">
        <f t="shared" si="20"/>
        <v>915</v>
      </c>
      <c r="G133" s="35">
        <f t="shared" si="21"/>
        <v>11.547198384654209</v>
      </c>
      <c r="H133" s="31"/>
    </row>
    <row r="134" spans="1:8" ht="30" customHeight="1" x14ac:dyDescent="0.25">
      <c r="A134" s="24">
        <v>8</v>
      </c>
      <c r="B134" s="32" t="s">
        <v>200</v>
      </c>
      <c r="C134" s="54" t="s">
        <v>27</v>
      </c>
      <c r="D134" s="35">
        <v>7.6</v>
      </c>
      <c r="E134" s="35">
        <v>15.3</v>
      </c>
      <c r="F134" s="35">
        <f t="shared" si="20"/>
        <v>7.7000000000000011</v>
      </c>
      <c r="G134" s="35">
        <f t="shared" si="21"/>
        <v>101.31578947368425</v>
      </c>
      <c r="H134" s="31"/>
    </row>
    <row r="135" spans="1:8" ht="33" customHeight="1" x14ac:dyDescent="0.25">
      <c r="A135" s="24">
        <v>9</v>
      </c>
      <c r="B135" s="32" t="s">
        <v>201</v>
      </c>
      <c r="C135" s="54" t="s">
        <v>60</v>
      </c>
      <c r="D135" s="34">
        <v>2</v>
      </c>
      <c r="E135" s="34">
        <v>3</v>
      </c>
      <c r="F135" s="34">
        <f t="shared" si="20"/>
        <v>1</v>
      </c>
      <c r="G135" s="35">
        <f t="shared" si="21"/>
        <v>50</v>
      </c>
      <c r="H135" s="31"/>
    </row>
    <row r="136" spans="1:8" ht="19.5" customHeight="1" x14ac:dyDescent="0.25">
      <c r="A136" s="24">
        <v>10</v>
      </c>
      <c r="B136" s="32" t="s">
        <v>202</v>
      </c>
      <c r="C136" s="54" t="s">
        <v>60</v>
      </c>
      <c r="D136" s="34">
        <v>6847</v>
      </c>
      <c r="E136" s="106">
        <v>5603</v>
      </c>
      <c r="F136" s="34">
        <f t="shared" si="20"/>
        <v>-1244</v>
      </c>
      <c r="G136" s="35">
        <f t="shared" si="21"/>
        <v>-18.168540966846791</v>
      </c>
      <c r="H136" s="31"/>
    </row>
    <row r="137" spans="1:8" ht="19.5" customHeight="1" x14ac:dyDescent="0.25">
      <c r="A137" s="24">
        <v>11</v>
      </c>
      <c r="B137" s="32" t="s">
        <v>203</v>
      </c>
      <c r="C137" s="54" t="s">
        <v>197</v>
      </c>
      <c r="D137" s="33">
        <v>1500.94</v>
      </c>
      <c r="E137" s="107">
        <v>1232.9670000000001</v>
      </c>
      <c r="F137" s="33">
        <f t="shared" si="20"/>
        <v>-267.97299999999996</v>
      </c>
      <c r="G137" s="35">
        <f t="shared" si="21"/>
        <v>-17.853678361560085</v>
      </c>
      <c r="H137" s="31"/>
    </row>
    <row r="138" spans="1:8" ht="19.5" customHeight="1" x14ac:dyDescent="0.25">
      <c r="A138" s="24">
        <v>12</v>
      </c>
      <c r="B138" s="32" t="s">
        <v>204</v>
      </c>
      <c r="C138" s="54" t="s">
        <v>197</v>
      </c>
      <c r="D138" s="33">
        <v>321.79000000000002</v>
      </c>
      <c r="E138" s="107">
        <v>230.4</v>
      </c>
      <c r="F138" s="33">
        <f t="shared" si="20"/>
        <v>-91.390000000000015</v>
      </c>
      <c r="G138" s="35">
        <f t="shared" si="21"/>
        <v>-28.400509649150081</v>
      </c>
      <c r="H138" s="31"/>
    </row>
    <row r="139" spans="1:8" ht="19.5" customHeight="1" x14ac:dyDescent="0.25">
      <c r="A139" s="24">
        <v>13</v>
      </c>
      <c r="B139" s="32" t="s">
        <v>205</v>
      </c>
      <c r="C139" s="54" t="s">
        <v>198</v>
      </c>
      <c r="D139" s="33">
        <v>4850</v>
      </c>
      <c r="E139" s="107">
        <v>4151</v>
      </c>
      <c r="F139" s="33">
        <f t="shared" si="20"/>
        <v>-699</v>
      </c>
      <c r="G139" s="35">
        <f t="shared" si="21"/>
        <v>-14.412371134020617</v>
      </c>
      <c r="H139" s="31"/>
    </row>
    <row r="140" spans="1:8" ht="29.25" customHeight="1" x14ac:dyDescent="0.25">
      <c r="A140" s="24">
        <v>15</v>
      </c>
      <c r="B140" s="32" t="s">
        <v>39</v>
      </c>
      <c r="C140" s="54" t="s">
        <v>199</v>
      </c>
      <c r="D140" s="34">
        <v>520</v>
      </c>
      <c r="E140" s="106">
        <v>750</v>
      </c>
      <c r="F140" s="34">
        <f t="shared" si="20"/>
        <v>230</v>
      </c>
      <c r="G140" s="35">
        <f t="shared" si="21"/>
        <v>44.230769230769226</v>
      </c>
      <c r="H140" s="31"/>
    </row>
    <row r="141" spans="1:8" ht="34.5" customHeight="1" x14ac:dyDescent="0.25">
      <c r="A141" s="24">
        <v>16</v>
      </c>
      <c r="B141" s="32" t="s">
        <v>40</v>
      </c>
      <c r="C141" s="54" t="s">
        <v>59</v>
      </c>
      <c r="D141" s="34">
        <v>54</v>
      </c>
      <c r="E141" s="106">
        <v>46</v>
      </c>
      <c r="F141" s="34">
        <f t="shared" si="20"/>
        <v>-8</v>
      </c>
      <c r="G141" s="35">
        <f t="shared" si="21"/>
        <v>-14.81481481481481</v>
      </c>
      <c r="H141" s="31"/>
    </row>
    <row r="142" spans="1:8" ht="19.5" customHeight="1" x14ac:dyDescent="0.25">
      <c r="A142" s="24">
        <v>17</v>
      </c>
      <c r="B142" s="32" t="s">
        <v>206</v>
      </c>
      <c r="C142" s="54" t="s">
        <v>27</v>
      </c>
      <c r="D142" s="35">
        <v>83</v>
      </c>
      <c r="E142" s="108">
        <v>72</v>
      </c>
      <c r="F142" s="35">
        <f t="shared" si="20"/>
        <v>-11</v>
      </c>
      <c r="G142" s="35">
        <f t="shared" si="21"/>
        <v>-13.253012048192772</v>
      </c>
      <c r="H142" s="31"/>
    </row>
    <row r="143" spans="1:8" ht="19.5" customHeight="1" x14ac:dyDescent="0.25">
      <c r="A143" s="24">
        <v>18</v>
      </c>
      <c r="B143" s="32" t="s">
        <v>94</v>
      </c>
      <c r="C143" s="54" t="s">
        <v>59</v>
      </c>
      <c r="D143" s="34">
        <v>27</v>
      </c>
      <c r="E143" s="106">
        <v>26</v>
      </c>
      <c r="F143" s="34">
        <f t="shared" si="20"/>
        <v>-1</v>
      </c>
      <c r="G143" s="35">
        <f t="shared" si="21"/>
        <v>-3.7037037037037095</v>
      </c>
      <c r="H143" s="31"/>
    </row>
    <row r="144" spans="1:8" ht="19.5" customHeight="1" x14ac:dyDescent="0.25">
      <c r="A144" s="24">
        <v>19</v>
      </c>
      <c r="B144" s="32" t="s">
        <v>207</v>
      </c>
      <c r="C144" s="54" t="s">
        <v>59</v>
      </c>
      <c r="D144" s="35">
        <v>397</v>
      </c>
      <c r="E144" s="108">
        <v>437.2</v>
      </c>
      <c r="F144" s="35">
        <f t="shared" si="20"/>
        <v>40.199999999999989</v>
      </c>
      <c r="G144" s="35">
        <f t="shared" si="21"/>
        <v>10.125944584382879</v>
      </c>
      <c r="H144" s="31"/>
    </row>
    <row r="145" spans="1:8" ht="33.75" customHeight="1" x14ac:dyDescent="0.25">
      <c r="A145" s="24">
        <v>20</v>
      </c>
      <c r="B145" s="32" t="s">
        <v>208</v>
      </c>
      <c r="C145" s="54" t="s">
        <v>27</v>
      </c>
      <c r="D145" s="35">
        <v>28.8</v>
      </c>
      <c r="E145" s="108">
        <v>32.4</v>
      </c>
      <c r="F145" s="35">
        <f t="shared" si="20"/>
        <v>3.5999999999999979</v>
      </c>
      <c r="G145" s="35">
        <f t="shared" si="21"/>
        <v>12.5</v>
      </c>
      <c r="H145" s="31"/>
    </row>
    <row r="146" spans="1:8" ht="23.25" customHeight="1" x14ac:dyDescent="0.25">
      <c r="A146" s="24">
        <v>21</v>
      </c>
      <c r="B146" s="32" t="s">
        <v>209</v>
      </c>
      <c r="C146" s="54" t="s">
        <v>27</v>
      </c>
      <c r="D146" s="35">
        <v>28.4</v>
      </c>
      <c r="E146" s="108">
        <v>28.4</v>
      </c>
      <c r="F146" s="35">
        <f t="shared" si="20"/>
        <v>0</v>
      </c>
      <c r="G146" s="35">
        <f t="shared" si="21"/>
        <v>0</v>
      </c>
      <c r="H146" s="31"/>
    </row>
    <row r="147" spans="1:8" ht="38.25" customHeight="1" x14ac:dyDescent="0.25">
      <c r="A147" s="24">
        <v>22</v>
      </c>
      <c r="B147" s="32" t="s">
        <v>210</v>
      </c>
      <c r="C147" s="54" t="s">
        <v>27</v>
      </c>
      <c r="D147" s="34">
        <v>88</v>
      </c>
      <c r="E147" s="34">
        <v>88</v>
      </c>
      <c r="F147" s="34">
        <f t="shared" si="20"/>
        <v>0</v>
      </c>
      <c r="G147" s="35">
        <f t="shared" si="21"/>
        <v>0</v>
      </c>
      <c r="H147" s="31"/>
    </row>
    <row r="148" spans="1:8" ht="44.25" customHeight="1" x14ac:dyDescent="0.25">
      <c r="A148" s="24">
        <v>23</v>
      </c>
      <c r="B148" s="32" t="s">
        <v>211</v>
      </c>
      <c r="C148" s="54" t="s">
        <v>27</v>
      </c>
      <c r="D148" s="34">
        <v>65</v>
      </c>
      <c r="E148" s="34">
        <v>65</v>
      </c>
      <c r="F148" s="34">
        <f t="shared" si="20"/>
        <v>0</v>
      </c>
      <c r="G148" s="35">
        <f t="shared" si="21"/>
        <v>0</v>
      </c>
      <c r="H148" s="31"/>
    </row>
    <row r="149" spans="1:8" ht="30.75" customHeight="1" x14ac:dyDescent="0.25">
      <c r="A149" s="24">
        <v>24</v>
      </c>
      <c r="B149" s="32" t="s">
        <v>225</v>
      </c>
      <c r="C149" s="54" t="s">
        <v>92</v>
      </c>
      <c r="D149" s="34">
        <v>45724</v>
      </c>
      <c r="E149" s="34">
        <v>22862</v>
      </c>
      <c r="F149" s="34">
        <f t="shared" si="20"/>
        <v>-22862</v>
      </c>
      <c r="G149" s="35">
        <f t="shared" si="21"/>
        <v>-50</v>
      </c>
      <c r="H149" s="31"/>
    </row>
    <row r="150" spans="1:8" ht="33" customHeight="1" x14ac:dyDescent="0.25">
      <c r="A150" s="24">
        <v>25</v>
      </c>
      <c r="B150" s="32" t="s">
        <v>226</v>
      </c>
      <c r="C150" s="54" t="s">
        <v>212</v>
      </c>
      <c r="D150" s="34">
        <v>46</v>
      </c>
      <c r="E150" s="34">
        <v>13</v>
      </c>
      <c r="F150" s="34">
        <f t="shared" si="20"/>
        <v>-33</v>
      </c>
      <c r="G150" s="35">
        <f t="shared" si="21"/>
        <v>-71.739130434782609</v>
      </c>
      <c r="H150" s="31"/>
    </row>
    <row r="151" spans="1:8" ht="33" customHeight="1" x14ac:dyDescent="0.25">
      <c r="A151" s="24">
        <v>27</v>
      </c>
      <c r="B151" s="32" t="s">
        <v>24</v>
      </c>
      <c r="C151" s="54" t="s">
        <v>27</v>
      </c>
      <c r="D151" s="34">
        <v>100</v>
      </c>
      <c r="E151" s="34" t="s">
        <v>264</v>
      </c>
      <c r="F151" s="34" t="s">
        <v>264</v>
      </c>
      <c r="G151" s="35" t="s">
        <v>264</v>
      </c>
      <c r="H151" s="31"/>
    </row>
    <row r="152" spans="1:8" ht="30" customHeight="1" x14ac:dyDescent="0.25">
      <c r="A152" s="24">
        <v>28</v>
      </c>
      <c r="B152" s="32" t="s">
        <v>294</v>
      </c>
      <c r="C152" s="54" t="s">
        <v>25</v>
      </c>
      <c r="D152" s="34" t="s">
        <v>26</v>
      </c>
      <c r="E152" s="34" t="s">
        <v>264</v>
      </c>
      <c r="F152" s="35" t="s">
        <v>264</v>
      </c>
      <c r="G152" s="35" t="s">
        <v>264</v>
      </c>
      <c r="H152" s="31"/>
    </row>
    <row r="153" spans="1:8" ht="24" customHeight="1" x14ac:dyDescent="0.25">
      <c r="A153" s="29">
        <v>10</v>
      </c>
      <c r="B153" s="103" t="s">
        <v>17</v>
      </c>
      <c r="C153" s="109"/>
      <c r="D153" s="109"/>
      <c r="E153" s="109"/>
      <c r="F153" s="109"/>
      <c r="G153" s="109"/>
    </row>
    <row r="154" spans="1:8" ht="47.25" x14ac:dyDescent="0.25">
      <c r="A154" s="24">
        <v>1</v>
      </c>
      <c r="B154" s="32" t="s">
        <v>95</v>
      </c>
      <c r="C154" s="24" t="s">
        <v>27</v>
      </c>
      <c r="D154" s="42">
        <v>59.5</v>
      </c>
      <c r="E154" s="42">
        <v>39.799999999999997</v>
      </c>
      <c r="F154" s="42">
        <f>E154-D154</f>
        <v>-19.700000000000003</v>
      </c>
      <c r="G154" s="42">
        <f>E154/D154*100-100</f>
        <v>-33.109243697479002</v>
      </c>
    </row>
    <row r="155" spans="1:8" ht="31.5" customHeight="1" x14ac:dyDescent="0.25">
      <c r="A155" s="24">
        <v>2</v>
      </c>
      <c r="B155" s="32" t="s">
        <v>96</v>
      </c>
      <c r="C155" s="24" t="s">
        <v>27</v>
      </c>
      <c r="D155" s="42">
        <v>3.3</v>
      </c>
      <c r="E155" s="42">
        <v>20.100000000000001</v>
      </c>
      <c r="F155" s="42">
        <f>E155-D155</f>
        <v>16.8</v>
      </c>
      <c r="G155" s="42">
        <f>E155/D155*100-100</f>
        <v>509.09090909090912</v>
      </c>
    </row>
    <row r="156" spans="1:8" ht="22.5" customHeight="1" x14ac:dyDescent="0.25">
      <c r="A156" s="29">
        <v>11</v>
      </c>
      <c r="B156" s="103" t="s">
        <v>18</v>
      </c>
      <c r="C156" s="104"/>
      <c r="D156" s="104"/>
      <c r="E156" s="104"/>
      <c r="F156" s="104"/>
      <c r="G156" s="104"/>
    </row>
    <row r="157" spans="1:8" ht="39" customHeight="1" x14ac:dyDescent="0.25">
      <c r="A157" s="24">
        <v>1</v>
      </c>
      <c r="B157" s="32" t="s">
        <v>214</v>
      </c>
      <c r="C157" s="24" t="s">
        <v>59</v>
      </c>
      <c r="D157" s="41">
        <v>10</v>
      </c>
      <c r="E157" s="41">
        <v>0</v>
      </c>
      <c r="F157" s="41">
        <f t="shared" ref="F157:F162" si="22">E157-D157</f>
        <v>-10</v>
      </c>
      <c r="G157" s="42">
        <f t="shared" ref="G157:G162" si="23">E157/D157*100-100</f>
        <v>-100</v>
      </c>
    </row>
    <row r="158" spans="1:8" ht="48.75" customHeight="1" x14ac:dyDescent="0.25">
      <c r="A158" s="24">
        <v>2</v>
      </c>
      <c r="B158" s="32" t="s">
        <v>215</v>
      </c>
      <c r="C158" s="24" t="s">
        <v>59</v>
      </c>
      <c r="D158" s="41">
        <v>1</v>
      </c>
      <c r="E158" s="41">
        <v>1</v>
      </c>
      <c r="F158" s="41">
        <f t="shared" si="22"/>
        <v>0</v>
      </c>
      <c r="G158" s="42">
        <f t="shared" si="23"/>
        <v>0</v>
      </c>
    </row>
    <row r="159" spans="1:8" ht="32.25" customHeight="1" x14ac:dyDescent="0.25">
      <c r="A159" s="24">
        <v>3</v>
      </c>
      <c r="B159" s="32" t="s">
        <v>97</v>
      </c>
      <c r="C159" s="24" t="s">
        <v>59</v>
      </c>
      <c r="D159" s="41">
        <v>21</v>
      </c>
      <c r="E159" s="41">
        <v>18</v>
      </c>
      <c r="F159" s="41">
        <f t="shared" si="22"/>
        <v>-3</v>
      </c>
      <c r="G159" s="42">
        <f t="shared" si="23"/>
        <v>-14.285714285714292</v>
      </c>
    </row>
    <row r="160" spans="1:8" ht="46.5" customHeight="1" x14ac:dyDescent="0.25">
      <c r="A160" s="24">
        <v>4</v>
      </c>
      <c r="B160" s="32" t="s">
        <v>98</v>
      </c>
      <c r="C160" s="24" t="s">
        <v>27</v>
      </c>
      <c r="D160" s="42">
        <v>9.1999999999999993</v>
      </c>
      <c r="E160" s="42">
        <v>8.4</v>
      </c>
      <c r="F160" s="41">
        <f t="shared" si="22"/>
        <v>-0.79999999999999893</v>
      </c>
      <c r="G160" s="42">
        <f t="shared" si="23"/>
        <v>-8.6956521739130324</v>
      </c>
    </row>
    <row r="161" spans="1:8" ht="32.25" customHeight="1" x14ac:dyDescent="0.25">
      <c r="A161" s="24">
        <v>5</v>
      </c>
      <c r="B161" s="32" t="s">
        <v>114</v>
      </c>
      <c r="C161" s="24" t="s">
        <v>59</v>
      </c>
      <c r="D161" s="41">
        <v>17</v>
      </c>
      <c r="E161" s="41">
        <v>17</v>
      </c>
      <c r="F161" s="41">
        <f t="shared" si="22"/>
        <v>0</v>
      </c>
      <c r="G161" s="42">
        <f t="shared" si="23"/>
        <v>0</v>
      </c>
    </row>
    <row r="162" spans="1:8" ht="34.5" customHeight="1" x14ac:dyDescent="0.25">
      <c r="A162" s="24">
        <v>6</v>
      </c>
      <c r="B162" s="32" t="s">
        <v>115</v>
      </c>
      <c r="C162" s="24" t="s">
        <v>59</v>
      </c>
      <c r="D162" s="41">
        <v>95</v>
      </c>
      <c r="E162" s="41">
        <v>78</v>
      </c>
      <c r="F162" s="41">
        <f t="shared" si="22"/>
        <v>-17</v>
      </c>
      <c r="G162" s="42">
        <f t="shared" si="23"/>
        <v>-17.89473684210526</v>
      </c>
    </row>
    <row r="163" spans="1:8" ht="26.25" customHeight="1" x14ac:dyDescent="0.25">
      <c r="A163" s="29">
        <v>12</v>
      </c>
      <c r="B163" s="103" t="s">
        <v>19</v>
      </c>
      <c r="C163" s="104"/>
      <c r="D163" s="104"/>
      <c r="E163" s="104"/>
      <c r="F163" s="104"/>
      <c r="G163" s="104"/>
    </row>
    <row r="164" spans="1:8" ht="15.75" x14ac:dyDescent="0.25">
      <c r="A164" s="24">
        <v>1</v>
      </c>
      <c r="B164" s="32" t="s">
        <v>228</v>
      </c>
      <c r="C164" s="24" t="s">
        <v>99</v>
      </c>
      <c r="D164" s="33">
        <v>5878.33</v>
      </c>
      <c r="E164" s="33">
        <v>2282.0210000000002</v>
      </c>
      <c r="F164" s="33">
        <f>E164-D164</f>
        <v>-3596.3089999999997</v>
      </c>
      <c r="G164" s="35">
        <f>E164/D164*100-100</f>
        <v>-61.179093381963924</v>
      </c>
      <c r="H164" s="31"/>
    </row>
    <row r="165" spans="1:8" ht="15.75" x14ac:dyDescent="0.25">
      <c r="A165" s="24">
        <v>2</v>
      </c>
      <c r="B165" s="32" t="s">
        <v>229</v>
      </c>
      <c r="C165" s="24" t="s">
        <v>43</v>
      </c>
      <c r="D165" s="33">
        <v>54.8</v>
      </c>
      <c r="E165" s="33">
        <v>54.38</v>
      </c>
      <c r="F165" s="33">
        <f t="shared" ref="F165:F169" si="24">E165-D165</f>
        <v>-0.4199999999999946</v>
      </c>
      <c r="G165" s="35">
        <f t="shared" ref="G165:G169" si="25">E165/D165*100-100</f>
        <v>-0.7664233576642232</v>
      </c>
      <c r="H165" s="31"/>
    </row>
    <row r="166" spans="1:8" ht="47.25" x14ac:dyDescent="0.25">
      <c r="A166" s="24">
        <v>3</v>
      </c>
      <c r="B166" s="32" t="s">
        <v>300</v>
      </c>
      <c r="C166" s="24" t="s">
        <v>27</v>
      </c>
      <c r="D166" s="33">
        <v>15.91</v>
      </c>
      <c r="E166" s="33">
        <v>25.74</v>
      </c>
      <c r="F166" s="33">
        <f t="shared" si="24"/>
        <v>9.8299999999999983</v>
      </c>
      <c r="G166" s="35">
        <f t="shared" si="25"/>
        <v>61.785040854808301</v>
      </c>
      <c r="H166" s="31"/>
    </row>
    <row r="167" spans="1:8" ht="51" customHeight="1" x14ac:dyDescent="0.25">
      <c r="A167" s="24">
        <v>4</v>
      </c>
      <c r="B167" s="32" t="s">
        <v>299</v>
      </c>
      <c r="C167" s="24" t="s">
        <v>43</v>
      </c>
      <c r="D167" s="36">
        <v>46.082000000000001</v>
      </c>
      <c r="E167" s="33">
        <v>40.380000000000003</v>
      </c>
      <c r="F167" s="36">
        <f t="shared" si="24"/>
        <v>-5.7019999999999982</v>
      </c>
      <c r="G167" s="35">
        <f t="shared" si="25"/>
        <v>-12.373594896054854</v>
      </c>
      <c r="H167" s="31"/>
    </row>
    <row r="168" spans="1:8" ht="31.5" x14ac:dyDescent="0.25">
      <c r="A168" s="43">
        <v>5</v>
      </c>
      <c r="B168" s="32" t="s">
        <v>289</v>
      </c>
      <c r="C168" s="24" t="s">
        <v>43</v>
      </c>
      <c r="D168" s="36">
        <v>0.42399999999999999</v>
      </c>
      <c r="E168" s="36">
        <v>0</v>
      </c>
      <c r="F168" s="33">
        <f t="shared" si="24"/>
        <v>-0.42399999999999999</v>
      </c>
      <c r="G168" s="35">
        <f t="shared" si="25"/>
        <v>-100</v>
      </c>
      <c r="H168" s="31"/>
    </row>
    <row r="169" spans="1:8" ht="31.5" x14ac:dyDescent="0.25">
      <c r="A169" s="24">
        <v>6</v>
      </c>
      <c r="B169" s="32" t="s">
        <v>290</v>
      </c>
      <c r="C169" s="24" t="s">
        <v>43</v>
      </c>
      <c r="D169" s="36">
        <v>0.42399999999999999</v>
      </c>
      <c r="E169" s="36">
        <v>0</v>
      </c>
      <c r="F169" s="36">
        <f t="shared" si="24"/>
        <v>-0.42399999999999999</v>
      </c>
      <c r="G169" s="35">
        <f t="shared" si="25"/>
        <v>-100</v>
      </c>
      <c r="H169" s="31"/>
    </row>
    <row r="170" spans="1:8" ht="49.5" customHeight="1" x14ac:dyDescent="0.25">
      <c r="A170" s="24">
        <v>7</v>
      </c>
      <c r="B170" s="32" t="s">
        <v>291</v>
      </c>
      <c r="C170" s="24" t="s">
        <v>43</v>
      </c>
      <c r="D170" s="36">
        <v>6.4059999999999997</v>
      </c>
      <c r="E170" s="36">
        <v>0</v>
      </c>
      <c r="F170" s="36">
        <f>E170-D170</f>
        <v>-6.4059999999999997</v>
      </c>
      <c r="G170" s="35">
        <f>E170/D170*100-100</f>
        <v>-100</v>
      </c>
      <c r="H170" s="31"/>
    </row>
    <row r="171" spans="1:8" ht="49.5" customHeight="1" x14ac:dyDescent="0.25">
      <c r="A171" s="24">
        <v>8</v>
      </c>
      <c r="B171" s="32" t="s">
        <v>292</v>
      </c>
      <c r="C171" s="24" t="s">
        <v>43</v>
      </c>
      <c r="D171" s="36">
        <v>8.718</v>
      </c>
      <c r="E171" s="36">
        <v>14</v>
      </c>
      <c r="F171" s="36">
        <f t="shared" ref="F171:F172" si="26">E171-D171</f>
        <v>5.282</v>
      </c>
      <c r="G171" s="35">
        <f t="shared" ref="G171:G172" si="27">E171/D171*100-100</f>
        <v>60.587290662996111</v>
      </c>
      <c r="H171" s="31"/>
    </row>
    <row r="172" spans="1:8" ht="60" customHeight="1" x14ac:dyDescent="0.25">
      <c r="A172" s="24">
        <v>9</v>
      </c>
      <c r="B172" s="32" t="s">
        <v>293</v>
      </c>
      <c r="C172" s="24" t="s">
        <v>27</v>
      </c>
      <c r="D172" s="33">
        <v>84.09</v>
      </c>
      <c r="E172" s="33">
        <v>74.260000000000005</v>
      </c>
      <c r="F172" s="33">
        <f t="shared" si="26"/>
        <v>-9.8299999999999983</v>
      </c>
      <c r="G172" s="35">
        <f t="shared" si="27"/>
        <v>-11.689856106552497</v>
      </c>
      <c r="H172" s="31"/>
    </row>
    <row r="173" spans="1:8" ht="24.75" customHeight="1" x14ac:dyDescent="0.25">
      <c r="A173" s="29">
        <v>13</v>
      </c>
      <c r="B173" s="103" t="s">
        <v>20</v>
      </c>
      <c r="C173" s="105"/>
      <c r="D173" s="105"/>
      <c r="E173" s="105"/>
      <c r="F173" s="105"/>
      <c r="G173" s="105"/>
    </row>
    <row r="174" spans="1:8" ht="47.25" x14ac:dyDescent="0.25">
      <c r="A174" s="24">
        <v>1</v>
      </c>
      <c r="B174" s="32" t="s">
        <v>216</v>
      </c>
      <c r="C174" s="24" t="s">
        <v>25</v>
      </c>
      <c r="D174" s="24" t="s">
        <v>26</v>
      </c>
      <c r="E174" s="43" t="s">
        <v>264</v>
      </c>
      <c r="F174" s="24" t="s">
        <v>264</v>
      </c>
      <c r="G174" s="24" t="s">
        <v>264</v>
      </c>
    </row>
    <row r="175" spans="1:8" ht="33.75" customHeight="1" x14ac:dyDescent="0.25">
      <c r="A175" s="24">
        <v>2</v>
      </c>
      <c r="B175" s="32" t="s">
        <v>217</v>
      </c>
      <c r="C175" s="24" t="s">
        <v>25</v>
      </c>
      <c r="D175" s="24" t="s">
        <v>26</v>
      </c>
      <c r="E175" s="43" t="s">
        <v>26</v>
      </c>
      <c r="F175" s="24" t="s">
        <v>264</v>
      </c>
      <c r="G175" s="24" t="s">
        <v>264</v>
      </c>
    </row>
    <row r="176" spans="1:8" ht="31.5" x14ac:dyDescent="0.25">
      <c r="A176" s="24">
        <v>3</v>
      </c>
      <c r="B176" s="32" t="s">
        <v>100</v>
      </c>
      <c r="C176" s="24" t="s">
        <v>27</v>
      </c>
      <c r="D176" s="40" t="s">
        <v>295</v>
      </c>
      <c r="E176" s="43">
        <v>82</v>
      </c>
      <c r="F176" s="42">
        <f>E176-95</f>
        <v>-13</v>
      </c>
      <c r="G176" s="42">
        <f>(E176/95)*100-100</f>
        <v>-13.68421052631578</v>
      </c>
    </row>
    <row r="177" spans="1:8" ht="31.5" x14ac:dyDescent="0.25">
      <c r="A177" s="24">
        <v>4</v>
      </c>
      <c r="B177" s="32" t="s">
        <v>101</v>
      </c>
      <c r="C177" s="24" t="s">
        <v>27</v>
      </c>
      <c r="D177" s="42">
        <v>80</v>
      </c>
      <c r="E177" s="110">
        <v>98</v>
      </c>
      <c r="F177" s="42">
        <f>E177-D177</f>
        <v>18</v>
      </c>
      <c r="G177" s="42">
        <f>E177/D177*100-100</f>
        <v>22.500000000000014</v>
      </c>
    </row>
    <row r="178" spans="1:8" ht="33" customHeight="1" x14ac:dyDescent="0.25">
      <c r="A178" s="24">
        <v>5</v>
      </c>
      <c r="B178" s="32" t="s">
        <v>102</v>
      </c>
      <c r="C178" s="24" t="s">
        <v>27</v>
      </c>
      <c r="D178" s="42">
        <v>100</v>
      </c>
      <c r="E178" s="110">
        <v>100</v>
      </c>
      <c r="F178" s="42">
        <f>E178-D178</f>
        <v>0</v>
      </c>
      <c r="G178" s="42">
        <f>E178/D178*100-100</f>
        <v>0</v>
      </c>
    </row>
    <row r="179" spans="1:8" ht="20.25" customHeight="1" x14ac:dyDescent="0.25">
      <c r="A179" s="24">
        <v>6</v>
      </c>
      <c r="B179" s="32" t="s">
        <v>218</v>
      </c>
      <c r="C179" s="24" t="s">
        <v>25</v>
      </c>
      <c r="D179" s="40" t="s">
        <v>26</v>
      </c>
      <c r="E179" s="43" t="s">
        <v>26</v>
      </c>
      <c r="F179" s="42" t="s">
        <v>264</v>
      </c>
      <c r="G179" s="42" t="s">
        <v>264</v>
      </c>
    </row>
    <row r="180" spans="1:8" ht="20.25" hidden="1" customHeight="1" x14ac:dyDescent="0.25">
      <c r="A180" s="24">
        <v>7</v>
      </c>
      <c r="B180" s="32" t="s">
        <v>46</v>
      </c>
      <c r="C180" s="24" t="s">
        <v>60</v>
      </c>
      <c r="D180" s="41">
        <v>0</v>
      </c>
      <c r="E180" s="43">
        <v>0</v>
      </c>
      <c r="F180" s="42">
        <f t="shared" ref="F180:F181" si="28">E180-D180</f>
        <v>0</v>
      </c>
      <c r="G180" s="42" t="e">
        <f t="shared" ref="G180" si="29">E180/D180*100-100</f>
        <v>#DIV/0!</v>
      </c>
    </row>
    <row r="181" spans="1:8" ht="20.25" customHeight="1" x14ac:dyDescent="0.25">
      <c r="A181" s="24"/>
      <c r="B181" s="32" t="s">
        <v>46</v>
      </c>
      <c r="C181" s="24"/>
      <c r="D181" s="41">
        <v>0</v>
      </c>
      <c r="E181" s="43">
        <v>0</v>
      </c>
      <c r="F181" s="42">
        <f t="shared" si="28"/>
        <v>0</v>
      </c>
      <c r="G181" s="42" t="s">
        <v>264</v>
      </c>
    </row>
    <row r="182" spans="1:8" ht="18.75" customHeight="1" x14ac:dyDescent="0.25">
      <c r="A182" s="24">
        <v>7</v>
      </c>
      <c r="B182" s="32" t="s">
        <v>219</v>
      </c>
      <c r="C182" s="24" t="s">
        <v>25</v>
      </c>
      <c r="D182" s="40" t="s">
        <v>26</v>
      </c>
      <c r="E182" s="111" t="s">
        <v>26</v>
      </c>
      <c r="F182" s="42" t="s">
        <v>264</v>
      </c>
      <c r="G182" s="42" t="s">
        <v>264</v>
      </c>
    </row>
    <row r="183" spans="1:8" ht="18" customHeight="1" x14ac:dyDescent="0.25">
      <c r="A183" s="24">
        <v>8</v>
      </c>
      <c r="B183" s="32" t="s">
        <v>220</v>
      </c>
      <c r="C183" s="24" t="s">
        <v>25</v>
      </c>
      <c r="D183" s="40" t="s">
        <v>26</v>
      </c>
      <c r="E183" s="111" t="s">
        <v>26</v>
      </c>
      <c r="F183" s="42" t="s">
        <v>264</v>
      </c>
      <c r="G183" s="42" t="s">
        <v>264</v>
      </c>
    </row>
    <row r="184" spans="1:8" ht="31.5" x14ac:dyDescent="0.25">
      <c r="A184" s="24">
        <v>9</v>
      </c>
      <c r="B184" s="32" t="s">
        <v>103</v>
      </c>
      <c r="C184" s="24" t="s">
        <v>27</v>
      </c>
      <c r="D184" s="41">
        <v>90</v>
      </c>
      <c r="E184" s="43" t="s">
        <v>264</v>
      </c>
      <c r="F184" s="42" t="s">
        <v>264</v>
      </c>
      <c r="G184" s="42" t="s">
        <v>264</v>
      </c>
    </row>
    <row r="185" spans="1:8" ht="47.25" x14ac:dyDescent="0.25">
      <c r="A185" s="24">
        <v>10</v>
      </c>
      <c r="B185" s="32" t="s">
        <v>104</v>
      </c>
      <c r="C185" s="24" t="s">
        <v>27</v>
      </c>
      <c r="D185" s="41">
        <v>100</v>
      </c>
      <c r="E185" s="43">
        <v>100</v>
      </c>
      <c r="F185" s="42">
        <f t="shared" ref="F185:F186" si="30">E185-D185</f>
        <v>0</v>
      </c>
      <c r="G185" s="42">
        <f t="shared" ref="G185:G186" si="31">E185/D185*100-100</f>
        <v>0</v>
      </c>
    </row>
    <row r="186" spans="1:8" ht="31.5" x14ac:dyDescent="0.25">
      <c r="A186" s="24">
        <v>11</v>
      </c>
      <c r="B186" s="32" t="s">
        <v>105</v>
      </c>
      <c r="C186" s="24" t="s">
        <v>58</v>
      </c>
      <c r="D186" s="24">
        <v>1435</v>
      </c>
      <c r="E186" s="43">
        <v>205</v>
      </c>
      <c r="F186" s="42">
        <f t="shared" si="30"/>
        <v>-1230</v>
      </c>
      <c r="G186" s="42">
        <f t="shared" si="31"/>
        <v>-85.714285714285722</v>
      </c>
    </row>
    <row r="187" spans="1:8" ht="26.25" customHeight="1" x14ac:dyDescent="0.25">
      <c r="A187" s="29">
        <v>14</v>
      </c>
      <c r="B187" s="103" t="s">
        <v>21</v>
      </c>
      <c r="C187" s="104"/>
      <c r="D187" s="104"/>
      <c r="E187" s="104"/>
      <c r="F187" s="104"/>
      <c r="G187" s="104"/>
    </row>
    <row r="188" spans="1:8" ht="50.25" customHeight="1" x14ac:dyDescent="0.25">
      <c r="A188" s="24">
        <v>1</v>
      </c>
      <c r="B188" s="32" t="s">
        <v>221</v>
      </c>
      <c r="C188" s="24" t="s">
        <v>27</v>
      </c>
      <c r="D188" s="42">
        <v>100</v>
      </c>
      <c r="E188" s="42">
        <v>90</v>
      </c>
      <c r="F188" s="42">
        <f>E188-D188</f>
        <v>-10</v>
      </c>
      <c r="G188" s="42">
        <f>E188/D188*100-100</f>
        <v>-10</v>
      </c>
      <c r="H188" s="31"/>
    </row>
    <row r="189" spans="1:8" ht="31.5" x14ac:dyDescent="0.25">
      <c r="A189" s="24">
        <v>2</v>
      </c>
      <c r="B189" s="32" t="s">
        <v>222</v>
      </c>
      <c r="C189" s="24" t="s">
        <v>27</v>
      </c>
      <c r="D189" s="42">
        <v>0.2</v>
      </c>
      <c r="E189" s="42">
        <v>0.3</v>
      </c>
      <c r="F189" s="42">
        <f t="shared" ref="F189:F194" si="32">E189-D189</f>
        <v>9.9999999999999978E-2</v>
      </c>
      <c r="G189" s="42">
        <f t="shared" ref="G189:G194" si="33">E189/D189*100-100</f>
        <v>49.999999999999972</v>
      </c>
      <c r="H189" s="31"/>
    </row>
    <row r="190" spans="1:8" ht="50.25" customHeight="1" x14ac:dyDescent="0.25">
      <c r="A190" s="24">
        <v>3</v>
      </c>
      <c r="B190" s="56" t="s">
        <v>106</v>
      </c>
      <c r="C190" s="24" t="s">
        <v>27</v>
      </c>
      <c r="D190" s="40">
        <v>100</v>
      </c>
      <c r="E190" s="40">
        <v>96</v>
      </c>
      <c r="F190" s="40">
        <f t="shared" si="32"/>
        <v>-4</v>
      </c>
      <c r="G190" s="42">
        <f t="shared" si="33"/>
        <v>-4</v>
      </c>
      <c r="H190" s="31"/>
    </row>
    <row r="191" spans="1:8" ht="49.5" customHeight="1" x14ac:dyDescent="0.25">
      <c r="A191" s="24">
        <v>4</v>
      </c>
      <c r="B191" s="56" t="s">
        <v>107</v>
      </c>
      <c r="C191" s="24" t="s">
        <v>27</v>
      </c>
      <c r="D191" s="40">
        <v>100</v>
      </c>
      <c r="E191" s="40">
        <v>96.29</v>
      </c>
      <c r="F191" s="40">
        <f t="shared" si="32"/>
        <v>-3.7099999999999937</v>
      </c>
      <c r="G191" s="42">
        <f t="shared" si="33"/>
        <v>-3.7099999999999937</v>
      </c>
      <c r="H191" s="31"/>
    </row>
    <row r="192" spans="1:8" s="64" customFormat="1" ht="23.25" customHeight="1" x14ac:dyDescent="0.25">
      <c r="A192" s="29">
        <v>15</v>
      </c>
      <c r="B192" s="112" t="s">
        <v>167</v>
      </c>
      <c r="C192" s="113"/>
      <c r="D192" s="113"/>
      <c r="E192" s="113"/>
      <c r="F192" s="113"/>
      <c r="G192" s="114"/>
    </row>
    <row r="193" spans="1:7" ht="31.5" x14ac:dyDescent="0.25">
      <c r="A193" s="24">
        <v>1</v>
      </c>
      <c r="B193" s="32" t="s">
        <v>223</v>
      </c>
      <c r="C193" s="24" t="s">
        <v>58</v>
      </c>
      <c r="D193" s="24">
        <v>55</v>
      </c>
      <c r="E193" s="24">
        <v>57</v>
      </c>
      <c r="F193" s="41">
        <f t="shared" si="32"/>
        <v>2</v>
      </c>
      <c r="G193" s="42">
        <f t="shared" si="33"/>
        <v>3.6363636363636402</v>
      </c>
    </row>
    <row r="194" spans="1:7" ht="47.25" x14ac:dyDescent="0.25">
      <c r="A194" s="24">
        <v>2</v>
      </c>
      <c r="B194" s="32" t="s">
        <v>224</v>
      </c>
      <c r="C194" s="24" t="s">
        <v>58</v>
      </c>
      <c r="D194" s="24">
        <v>25</v>
      </c>
      <c r="E194" s="24">
        <v>87</v>
      </c>
      <c r="F194" s="41">
        <f t="shared" si="32"/>
        <v>62</v>
      </c>
      <c r="G194" s="42">
        <f t="shared" si="33"/>
        <v>248</v>
      </c>
    </row>
  </sheetData>
  <mergeCells count="22">
    <mergeCell ref="B192:G192"/>
    <mergeCell ref="B52:G52"/>
    <mergeCell ref="B43:G43"/>
    <mergeCell ref="B32:G32"/>
    <mergeCell ref="B173:G173"/>
    <mergeCell ref="B187:G187"/>
    <mergeCell ref="B163:G163"/>
    <mergeCell ref="B156:G156"/>
    <mergeCell ref="B153:G153"/>
    <mergeCell ref="B6:G6"/>
    <mergeCell ref="B126:G126"/>
    <mergeCell ref="B104:G104"/>
    <mergeCell ref="B95:G95"/>
    <mergeCell ref="B65:G65"/>
    <mergeCell ref="B60:G60"/>
    <mergeCell ref="D3:E3"/>
    <mergeCell ref="F3:G3"/>
    <mergeCell ref="A1:G1"/>
    <mergeCell ref="C3:C4"/>
    <mergeCell ref="B3:B4"/>
    <mergeCell ref="A3:A4"/>
    <mergeCell ref="E2:G2"/>
  </mergeCells>
  <pageMargins left="0.31496062992125984" right="0.31496062992125984" top="0.74803149606299213" bottom="0.74803149606299213" header="0.31496062992125984" footer="0.31496062992125984"/>
  <pageSetup paperSize="9" scale="1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abSelected="1" zoomScale="80" zoomScaleNormal="80" workbookViewId="0">
      <selection activeCell="O25" sqref="O25"/>
    </sheetView>
  </sheetViews>
  <sheetFormatPr defaultColWidth="9.140625" defaultRowHeight="15" x14ac:dyDescent="0.25"/>
  <cols>
    <col min="1" max="1" width="7.28515625" style="1" customWidth="1"/>
    <col min="2" max="2" width="84.7109375" style="1" customWidth="1"/>
    <col min="3" max="4" width="16.140625" style="1" customWidth="1"/>
    <col min="5" max="5" width="17.28515625" style="1" customWidth="1"/>
    <col min="6" max="6" width="18.28515625" style="1" customWidth="1"/>
    <col min="7" max="7" width="9.5703125" style="1" bestFit="1" customWidth="1"/>
    <col min="8" max="16384" width="9.140625" style="1"/>
  </cols>
  <sheetData>
    <row r="1" spans="1:6" x14ac:dyDescent="0.25">
      <c r="A1" s="82" t="s">
        <v>309</v>
      </c>
      <c r="B1" s="82"/>
      <c r="C1" s="82"/>
      <c r="D1" s="82"/>
      <c r="E1" s="82"/>
      <c r="F1" s="82"/>
    </row>
    <row r="2" spans="1:6" ht="14.25" customHeight="1" x14ac:dyDescent="0.25">
      <c r="A2" s="82"/>
      <c r="B2" s="82"/>
      <c r="C2" s="82"/>
      <c r="D2" s="82"/>
      <c r="E2" s="82"/>
      <c r="F2" s="82"/>
    </row>
    <row r="3" spans="1:6" ht="15.75" thickBot="1" x14ac:dyDescent="0.3">
      <c r="E3" s="81" t="s">
        <v>44</v>
      </c>
      <c r="F3" s="81"/>
    </row>
    <row r="4" spans="1:6" ht="15.75" x14ac:dyDescent="0.25">
      <c r="A4" s="83" t="s">
        <v>0</v>
      </c>
      <c r="B4" s="86" t="s">
        <v>9</v>
      </c>
      <c r="C4" s="92" t="s">
        <v>23</v>
      </c>
      <c r="D4" s="92"/>
      <c r="E4" s="92"/>
      <c r="F4" s="93"/>
    </row>
    <row r="5" spans="1:6" ht="15.75" customHeight="1" x14ac:dyDescent="0.25">
      <c r="A5" s="84"/>
      <c r="B5" s="87"/>
      <c r="C5" s="89" t="s">
        <v>8</v>
      </c>
      <c r="D5" s="89" t="s">
        <v>2</v>
      </c>
      <c r="E5" s="79" t="s">
        <v>3</v>
      </c>
      <c r="F5" s="80"/>
    </row>
    <row r="6" spans="1:6" ht="30.75" customHeight="1" x14ac:dyDescent="0.25">
      <c r="A6" s="85"/>
      <c r="B6" s="88"/>
      <c r="C6" s="90"/>
      <c r="D6" s="91"/>
      <c r="E6" s="61" t="s">
        <v>7</v>
      </c>
      <c r="F6" s="2" t="s">
        <v>5</v>
      </c>
    </row>
    <row r="7" spans="1:6" ht="15.75" x14ac:dyDescent="0.25">
      <c r="A7" s="3">
        <v>1</v>
      </c>
      <c r="B7" s="59">
        <v>2</v>
      </c>
      <c r="C7" s="59">
        <v>3</v>
      </c>
      <c r="D7" s="59">
        <v>4</v>
      </c>
      <c r="E7" s="59">
        <v>5</v>
      </c>
      <c r="F7" s="60">
        <v>6</v>
      </c>
    </row>
    <row r="8" spans="1:6" ht="23.25" customHeight="1" x14ac:dyDescent="0.25">
      <c r="A8" s="62">
        <v>1</v>
      </c>
      <c r="B8" s="97" t="s">
        <v>10</v>
      </c>
      <c r="C8" s="100"/>
      <c r="D8" s="100"/>
      <c r="E8" s="100"/>
      <c r="F8" s="101"/>
    </row>
    <row r="9" spans="1:6" ht="31.5" x14ac:dyDescent="0.25">
      <c r="A9" s="12">
        <v>1</v>
      </c>
      <c r="B9" s="16" t="s">
        <v>116</v>
      </c>
      <c r="C9" s="45">
        <v>289953.51899999997</v>
      </c>
      <c r="D9" s="45">
        <v>56696.01384</v>
      </c>
      <c r="E9" s="45">
        <f t="shared" ref="E9:E20" si="0">D9-C9</f>
        <v>-233257.50515999997</v>
      </c>
      <c r="F9" s="4">
        <f t="shared" ref="F9:F20" si="1">D9/C9*100-100</f>
        <v>-80.446516381130721</v>
      </c>
    </row>
    <row r="10" spans="1:6" ht="31.5" x14ac:dyDescent="0.25">
      <c r="A10" s="12">
        <v>2</v>
      </c>
      <c r="B10" s="16" t="s">
        <v>117</v>
      </c>
      <c r="C10" s="45">
        <v>509.8</v>
      </c>
      <c r="D10" s="45">
        <v>251.65151</v>
      </c>
      <c r="E10" s="45">
        <f t="shared" si="0"/>
        <v>-258.14849000000004</v>
      </c>
      <c r="F10" s="4">
        <f t="shared" si="1"/>
        <v>-50.637208709297767</v>
      </c>
    </row>
    <row r="11" spans="1:6" ht="31.5" customHeight="1" x14ac:dyDescent="0.25">
      <c r="A11" s="12">
        <v>3</v>
      </c>
      <c r="B11" s="16" t="s">
        <v>118</v>
      </c>
      <c r="C11" s="45">
        <v>99192.744999999995</v>
      </c>
      <c r="D11" s="45">
        <v>94711.204830000002</v>
      </c>
      <c r="E11" s="45">
        <f t="shared" si="0"/>
        <v>-4481.5401699999929</v>
      </c>
      <c r="F11" s="4">
        <f t="shared" si="1"/>
        <v>-4.5180120481593633</v>
      </c>
    </row>
    <row r="12" spans="1:6" ht="24.75" customHeight="1" x14ac:dyDescent="0.25">
      <c r="A12" s="12">
        <v>4</v>
      </c>
      <c r="B12" s="16" t="s">
        <v>230</v>
      </c>
      <c r="C12" s="45">
        <v>2792.9119999999998</v>
      </c>
      <c r="D12" s="45">
        <v>1290.6587300000001</v>
      </c>
      <c r="E12" s="45">
        <f t="shared" si="0"/>
        <v>-1502.2532699999997</v>
      </c>
      <c r="F12" s="4">
        <f t="shared" si="1"/>
        <v>-53.788063139833973</v>
      </c>
    </row>
    <row r="13" spans="1:6" ht="24" customHeight="1" x14ac:dyDescent="0.25">
      <c r="A13" s="12">
        <v>5</v>
      </c>
      <c r="B13" s="16" t="s">
        <v>119</v>
      </c>
      <c r="C13" s="45">
        <v>32005.876</v>
      </c>
      <c r="D13" s="45">
        <v>5561.2397600000004</v>
      </c>
      <c r="E13" s="45">
        <f t="shared" si="0"/>
        <v>-26444.63624</v>
      </c>
      <c r="F13" s="4">
        <f t="shared" si="1"/>
        <v>-82.62431635990842</v>
      </c>
    </row>
    <row r="14" spans="1:6" ht="21.75" customHeight="1" x14ac:dyDescent="0.25">
      <c r="A14" s="12">
        <v>6</v>
      </c>
      <c r="B14" s="16" t="s">
        <v>120</v>
      </c>
      <c r="C14" s="45">
        <v>4271.9880000000003</v>
      </c>
      <c r="D14" s="45">
        <v>0</v>
      </c>
      <c r="E14" s="45">
        <f t="shared" si="0"/>
        <v>-4271.9880000000003</v>
      </c>
      <c r="F14" s="4">
        <f t="shared" si="1"/>
        <v>-100</v>
      </c>
    </row>
    <row r="15" spans="1:6" ht="24.75" customHeight="1" x14ac:dyDescent="0.25">
      <c r="A15" s="12">
        <v>7</v>
      </c>
      <c r="B15" s="16" t="s">
        <v>121</v>
      </c>
      <c r="C15" s="45">
        <v>9515.93</v>
      </c>
      <c r="D15" s="45">
        <v>7041.2120000000004</v>
      </c>
      <c r="E15" s="45">
        <f t="shared" si="0"/>
        <v>-2474.7179999999998</v>
      </c>
      <c r="F15" s="4">
        <f t="shared" si="1"/>
        <v>-26.006055109694998</v>
      </c>
    </row>
    <row r="16" spans="1:6" ht="19.5" customHeight="1" x14ac:dyDescent="0.25">
      <c r="A16" s="12">
        <v>8</v>
      </c>
      <c r="B16" s="16" t="s">
        <v>122</v>
      </c>
      <c r="C16" s="45">
        <v>144974.29</v>
      </c>
      <c r="D16" s="45">
        <v>75288.318140000003</v>
      </c>
      <c r="E16" s="45">
        <f t="shared" si="0"/>
        <v>-69685.971860000005</v>
      </c>
      <c r="F16" s="4">
        <f t="shared" si="1"/>
        <v>-48.06781385858141</v>
      </c>
    </row>
    <row r="17" spans="1:6" ht="20.25" customHeight="1" x14ac:dyDescent="0.25">
      <c r="A17" s="12">
        <v>9</v>
      </c>
      <c r="B17" s="16" t="s">
        <v>123</v>
      </c>
      <c r="C17" s="45">
        <v>48315.972999999998</v>
      </c>
      <c r="D17" s="45">
        <v>3545.40452</v>
      </c>
      <c r="E17" s="45">
        <f t="shared" si="0"/>
        <v>-44770.568480000002</v>
      </c>
      <c r="F17" s="4">
        <f t="shared" si="1"/>
        <v>-92.662044661710524</v>
      </c>
    </row>
    <row r="18" spans="1:6" ht="20.25" customHeight="1" x14ac:dyDescent="0.25">
      <c r="A18" s="12">
        <v>10</v>
      </c>
      <c r="B18" s="16" t="s">
        <v>124</v>
      </c>
      <c r="C18" s="45">
        <v>241770.772</v>
      </c>
      <c r="D18" s="45">
        <v>155064.24656</v>
      </c>
      <c r="E18" s="45">
        <f t="shared" si="0"/>
        <v>-86706.525439999998</v>
      </c>
      <c r="F18" s="4">
        <f t="shared" si="1"/>
        <v>-35.863113114433858</v>
      </c>
    </row>
    <row r="19" spans="1:6" ht="20.25" customHeight="1" x14ac:dyDescent="0.25">
      <c r="A19" s="12">
        <v>11</v>
      </c>
      <c r="B19" s="16" t="s">
        <v>253</v>
      </c>
      <c r="C19" s="45">
        <v>5412.3190000000004</v>
      </c>
      <c r="D19" s="45">
        <v>4308.7118</v>
      </c>
      <c r="E19" s="45">
        <f t="shared" si="0"/>
        <v>-1103.6072000000004</v>
      </c>
      <c r="F19" s="4">
        <f t="shared" si="1"/>
        <v>-20.390653248635203</v>
      </c>
    </row>
    <row r="20" spans="1:6" ht="20.25" customHeight="1" x14ac:dyDescent="0.25">
      <c r="A20" s="12">
        <v>12</v>
      </c>
      <c r="B20" s="16" t="s">
        <v>283</v>
      </c>
      <c r="C20" s="45">
        <v>39008.89</v>
      </c>
      <c r="D20" s="45">
        <v>98.533330000000007</v>
      </c>
      <c r="E20" s="45">
        <f t="shared" si="0"/>
        <v>-38910.356670000001</v>
      </c>
      <c r="F20" s="4">
        <f t="shared" si="1"/>
        <v>-99.747408013916825</v>
      </c>
    </row>
    <row r="21" spans="1:6" ht="18" customHeight="1" x14ac:dyDescent="0.25">
      <c r="A21" s="11"/>
      <c r="B21" s="44" t="s">
        <v>41</v>
      </c>
      <c r="C21" s="46">
        <f>SUM(C9:C20)</f>
        <v>917725.01399999997</v>
      </c>
      <c r="D21" s="46">
        <f>SUM(D9:D20)</f>
        <v>403857.19502000004</v>
      </c>
      <c r="E21" s="46">
        <f t="shared" ref="E21" si="2">D21-C21</f>
        <v>-513867.81897999992</v>
      </c>
      <c r="F21" s="5">
        <f>D21/C21*100-100</f>
        <v>-55.993659444919516</v>
      </c>
    </row>
    <row r="22" spans="1:6" ht="22.5" customHeight="1" x14ac:dyDescent="0.25">
      <c r="A22" s="62">
        <v>2</v>
      </c>
      <c r="B22" s="97" t="s">
        <v>11</v>
      </c>
      <c r="C22" s="100"/>
      <c r="D22" s="100"/>
      <c r="E22" s="100"/>
      <c r="F22" s="101"/>
    </row>
    <row r="23" spans="1:6" ht="19.5" customHeight="1" x14ac:dyDescent="0.25">
      <c r="A23" s="12">
        <v>1</v>
      </c>
      <c r="B23" s="16" t="s">
        <v>125</v>
      </c>
      <c r="C23" s="45">
        <v>24925.79</v>
      </c>
      <c r="D23" s="45">
        <v>2826.8169899999998</v>
      </c>
      <c r="E23" s="47">
        <f t="shared" ref="E23:E27" si="3">D23-C23</f>
        <v>-22098.973010000002</v>
      </c>
      <c r="F23" s="18">
        <f>D23/C23*100-100</f>
        <v>-88.659067616312257</v>
      </c>
    </row>
    <row r="24" spans="1:6" ht="21" customHeight="1" x14ac:dyDescent="0.25">
      <c r="A24" s="12">
        <v>2</v>
      </c>
      <c r="B24" s="16" t="s">
        <v>124</v>
      </c>
      <c r="C24" s="45">
        <v>116010.84600000001</v>
      </c>
      <c r="D24" s="45">
        <v>78850.852809999997</v>
      </c>
      <c r="E24" s="47">
        <f t="shared" si="3"/>
        <v>-37159.993190000008</v>
      </c>
      <c r="F24" s="18">
        <f t="shared" ref="F24:F27" si="4">D24/C24*100-100</f>
        <v>-32.031481944369247</v>
      </c>
    </row>
    <row r="25" spans="1:6" ht="49.5" customHeight="1" x14ac:dyDescent="0.25">
      <c r="A25" s="12">
        <v>3</v>
      </c>
      <c r="B25" s="16" t="s">
        <v>126</v>
      </c>
      <c r="C25" s="45">
        <v>15868.273999999999</v>
      </c>
      <c r="D25" s="45">
        <v>98.273859999999999</v>
      </c>
      <c r="E25" s="47">
        <f t="shared" si="3"/>
        <v>-15770.00014</v>
      </c>
      <c r="F25" s="18">
        <f t="shared" si="4"/>
        <v>-99.380689670470773</v>
      </c>
    </row>
    <row r="26" spans="1:6" ht="21" customHeight="1" x14ac:dyDescent="0.25">
      <c r="A26" s="12">
        <v>4</v>
      </c>
      <c r="B26" s="16" t="s">
        <v>127</v>
      </c>
      <c r="C26" s="45">
        <v>368849.18599999999</v>
      </c>
      <c r="D26" s="45">
        <v>62147.194759999998</v>
      </c>
      <c r="E26" s="47">
        <f t="shared" si="3"/>
        <v>-306701.99124</v>
      </c>
      <c r="F26" s="18">
        <f t="shared" si="4"/>
        <v>-83.151055466881246</v>
      </c>
    </row>
    <row r="27" spans="1:6" ht="22.5" customHeight="1" x14ac:dyDescent="0.25">
      <c r="A27" s="12">
        <v>5</v>
      </c>
      <c r="B27" s="16" t="s">
        <v>128</v>
      </c>
      <c r="C27" s="45">
        <v>14202.06</v>
      </c>
      <c r="D27" s="45">
        <v>2227.5360000000001</v>
      </c>
      <c r="E27" s="47">
        <f t="shared" si="3"/>
        <v>-11974.523999999999</v>
      </c>
      <c r="F27" s="18">
        <f t="shared" si="4"/>
        <v>-84.31540213180341</v>
      </c>
    </row>
    <row r="28" spans="1:6" ht="15.75" x14ac:dyDescent="0.25">
      <c r="A28" s="11"/>
      <c r="B28" s="44" t="s">
        <v>41</v>
      </c>
      <c r="C28" s="48">
        <f>SUM(C23:C27)</f>
        <v>539856.15600000008</v>
      </c>
      <c r="D28" s="48">
        <f>SUM(D23:D27)</f>
        <v>146150.67442</v>
      </c>
      <c r="E28" s="48">
        <f t="shared" ref="E28" si="5">D28-C28</f>
        <v>-393705.48158000008</v>
      </c>
      <c r="F28" s="19">
        <f t="shared" ref="F28" si="6">D28/C28*100-100</f>
        <v>-72.927848873135758</v>
      </c>
    </row>
    <row r="29" spans="1:6" ht="36" customHeight="1" x14ac:dyDescent="0.25">
      <c r="A29" s="62">
        <v>3</v>
      </c>
      <c r="B29" s="97" t="s">
        <v>12</v>
      </c>
      <c r="C29" s="100"/>
      <c r="D29" s="100"/>
      <c r="E29" s="100"/>
      <c r="F29" s="101"/>
    </row>
    <row r="30" spans="1:6" ht="21.75" customHeight="1" x14ac:dyDescent="0.25">
      <c r="A30" s="12">
        <v>1</v>
      </c>
      <c r="B30" s="16" t="s">
        <v>129</v>
      </c>
      <c r="C30" s="45">
        <v>211.5</v>
      </c>
      <c r="D30" s="45">
        <v>155.19999999999999</v>
      </c>
      <c r="E30" s="45">
        <f t="shared" ref="E30:E33" si="7">D30-C30</f>
        <v>-56.300000000000011</v>
      </c>
      <c r="F30" s="4">
        <f t="shared" ref="F30:F33" si="8">D30/C30*100-100</f>
        <v>-26.619385342789599</v>
      </c>
    </row>
    <row r="31" spans="1:6" ht="35.25" customHeight="1" x14ac:dyDescent="0.25">
      <c r="A31" s="12">
        <v>2</v>
      </c>
      <c r="B31" s="16" t="s">
        <v>130</v>
      </c>
      <c r="C31" s="45">
        <v>5920.8180000000002</v>
      </c>
      <c r="D31" s="45">
        <v>3542.7890000000002</v>
      </c>
      <c r="E31" s="45">
        <f t="shared" si="7"/>
        <v>-2378.029</v>
      </c>
      <c r="F31" s="4">
        <f t="shared" si="8"/>
        <v>-40.16385911541277</v>
      </c>
    </row>
    <row r="32" spans="1:6" ht="21" customHeight="1" x14ac:dyDescent="0.25">
      <c r="A32" s="12">
        <v>3</v>
      </c>
      <c r="B32" s="16" t="s">
        <v>267</v>
      </c>
      <c r="C32" s="45">
        <v>8802.2520000000004</v>
      </c>
      <c r="D32" s="45">
        <v>2352.4067100000002</v>
      </c>
      <c r="E32" s="45">
        <f t="shared" si="7"/>
        <v>-6449.8452900000002</v>
      </c>
      <c r="F32" s="4">
        <f t="shared" si="8"/>
        <v>-73.27494475277463</v>
      </c>
    </row>
    <row r="33" spans="1:6" ht="15.75" x14ac:dyDescent="0.25">
      <c r="A33" s="11"/>
      <c r="B33" s="44" t="s">
        <v>41</v>
      </c>
      <c r="C33" s="46">
        <f>SUM(C30:C32)</f>
        <v>14934.57</v>
      </c>
      <c r="D33" s="46">
        <f>SUM(D30:D32)</f>
        <v>6050.3957100000007</v>
      </c>
      <c r="E33" s="46">
        <f t="shared" si="7"/>
        <v>-8884.174289999999</v>
      </c>
      <c r="F33" s="5">
        <f t="shared" si="8"/>
        <v>-59.487312256060932</v>
      </c>
    </row>
    <row r="34" spans="1:6" ht="24" customHeight="1" x14ac:dyDescent="0.25">
      <c r="A34" s="62">
        <v>4</v>
      </c>
      <c r="B34" s="97" t="s">
        <v>13</v>
      </c>
      <c r="C34" s="100"/>
      <c r="D34" s="100"/>
      <c r="E34" s="100"/>
      <c r="F34" s="101"/>
    </row>
    <row r="35" spans="1:6" ht="78" customHeight="1" x14ac:dyDescent="0.25">
      <c r="A35" s="12">
        <v>1</v>
      </c>
      <c r="B35" s="16" t="s">
        <v>111</v>
      </c>
      <c r="C35" s="45">
        <v>705.4</v>
      </c>
      <c r="D35" s="45">
        <v>396.9</v>
      </c>
      <c r="E35" s="45">
        <f>D35-C35</f>
        <v>-308.5</v>
      </c>
      <c r="F35" s="25">
        <f>D35/C35*100-100</f>
        <v>-43.73405160192798</v>
      </c>
    </row>
    <row r="36" spans="1:6" ht="15.75" x14ac:dyDescent="0.25">
      <c r="A36" s="11"/>
      <c r="B36" s="44" t="s">
        <v>41</v>
      </c>
      <c r="C36" s="46">
        <f>SUM(C34:C35)</f>
        <v>705.4</v>
      </c>
      <c r="D36" s="46">
        <f>SUM(D34:D35)</f>
        <v>396.9</v>
      </c>
      <c r="E36" s="46">
        <f t="shared" ref="E36:E38" si="9">D36-C36</f>
        <v>-308.5</v>
      </c>
      <c r="F36" s="26">
        <f t="shared" ref="F36" si="10">D36/C36*100-100</f>
        <v>-43.73405160192798</v>
      </c>
    </row>
    <row r="37" spans="1:6" ht="36" customHeight="1" x14ac:dyDescent="0.25">
      <c r="A37" s="62">
        <v>5</v>
      </c>
      <c r="B37" s="97" t="s">
        <v>14</v>
      </c>
      <c r="C37" s="100"/>
      <c r="D37" s="100"/>
      <c r="E37" s="100"/>
      <c r="F37" s="101"/>
    </row>
    <row r="38" spans="1:6" ht="31.5" x14ac:dyDescent="0.25">
      <c r="A38" s="12">
        <v>1</v>
      </c>
      <c r="B38" s="16" t="s">
        <v>131</v>
      </c>
      <c r="C38" s="45">
        <v>5456.7569999999996</v>
      </c>
      <c r="D38" s="45">
        <v>4954.0537800000002</v>
      </c>
      <c r="E38" s="45">
        <f t="shared" si="9"/>
        <v>-502.70321999999942</v>
      </c>
      <c r="F38" s="4">
        <f t="shared" ref="F38:F39" si="11">D38/C38*100-100</f>
        <v>-9.2124904957285025</v>
      </c>
    </row>
    <row r="39" spans="1:6" ht="31.5" x14ac:dyDescent="0.25">
      <c r="A39" s="12">
        <v>2</v>
      </c>
      <c r="B39" s="16" t="s">
        <v>132</v>
      </c>
      <c r="C39" s="45">
        <v>27815.098000000002</v>
      </c>
      <c r="D39" s="45">
        <v>15527.13436</v>
      </c>
      <c r="E39" s="45">
        <f t="shared" ref="E39:E40" si="12">D39-C39</f>
        <v>-12287.963640000002</v>
      </c>
      <c r="F39" s="4">
        <f t="shared" si="11"/>
        <v>-44.177315643468162</v>
      </c>
    </row>
    <row r="40" spans="1:6" ht="15.75" x14ac:dyDescent="0.25">
      <c r="A40" s="11"/>
      <c r="B40" s="44" t="s">
        <v>41</v>
      </c>
      <c r="C40" s="46">
        <f>SUM(C38:C39)</f>
        <v>33271.855000000003</v>
      </c>
      <c r="D40" s="46">
        <f>SUM(D38:D39)</f>
        <v>20481.188139999998</v>
      </c>
      <c r="E40" s="46">
        <f t="shared" si="12"/>
        <v>-12790.666860000005</v>
      </c>
      <c r="F40" s="5">
        <f>D40/C40*100-100</f>
        <v>-38.442902747682695</v>
      </c>
    </row>
    <row r="41" spans="1:6" ht="21" customHeight="1" x14ac:dyDescent="0.25">
      <c r="A41" s="62">
        <v>6</v>
      </c>
      <c r="B41" s="97" t="s">
        <v>113</v>
      </c>
      <c r="C41" s="100"/>
      <c r="D41" s="100"/>
      <c r="E41" s="100"/>
      <c r="F41" s="101"/>
    </row>
    <row r="42" spans="1:6" ht="23.25" customHeight="1" x14ac:dyDescent="0.25">
      <c r="A42" s="12">
        <v>1</v>
      </c>
      <c r="B42" s="16" t="s">
        <v>133</v>
      </c>
      <c r="C42" s="45">
        <v>3302301.7749999999</v>
      </c>
      <c r="D42" s="45">
        <v>2084655.17606</v>
      </c>
      <c r="E42" s="45">
        <f>D42-C42</f>
        <v>-1217646.5989399999</v>
      </c>
      <c r="F42" s="4">
        <f>D42/C42*100-100</f>
        <v>-36.872662824402227</v>
      </c>
    </row>
    <row r="43" spans="1:6" ht="18.75" customHeight="1" x14ac:dyDescent="0.25">
      <c r="A43" s="12">
        <v>2</v>
      </c>
      <c r="B43" s="16" t="s">
        <v>134</v>
      </c>
      <c r="C43" s="45">
        <v>114886.492</v>
      </c>
      <c r="D43" s="45">
        <v>1896.0125800000001</v>
      </c>
      <c r="E43" s="45">
        <f t="shared" ref="E43:E50" si="13">D43-C43</f>
        <v>-112990.47942</v>
      </c>
      <c r="F43" s="4">
        <f t="shared" ref="F43:F50" si="14">D43/C43*100-100</f>
        <v>-98.349664484489608</v>
      </c>
    </row>
    <row r="44" spans="1:6" ht="35.25" customHeight="1" x14ac:dyDescent="0.25">
      <c r="A44" s="12">
        <v>3</v>
      </c>
      <c r="B44" s="16" t="s">
        <v>254</v>
      </c>
      <c r="C44" s="45">
        <v>75055.887000000002</v>
      </c>
      <c r="D44" s="45">
        <v>41480.180710000001</v>
      </c>
      <c r="E44" s="45">
        <f t="shared" si="13"/>
        <v>-33575.706290000002</v>
      </c>
      <c r="F44" s="4">
        <f t="shared" si="14"/>
        <v>-44.734274194907584</v>
      </c>
    </row>
    <row r="45" spans="1:6" ht="34.5" customHeight="1" x14ac:dyDescent="0.25">
      <c r="A45" s="12">
        <v>4</v>
      </c>
      <c r="B45" s="16" t="s">
        <v>135</v>
      </c>
      <c r="C45" s="45">
        <v>1082</v>
      </c>
      <c r="D45" s="45">
        <v>841.16126999999994</v>
      </c>
      <c r="E45" s="45">
        <f t="shared" si="13"/>
        <v>-240.83873000000006</v>
      </c>
      <c r="F45" s="4">
        <f t="shared" si="14"/>
        <v>-22.258662661737532</v>
      </c>
    </row>
    <row r="46" spans="1:6" ht="21.75" customHeight="1" x14ac:dyDescent="0.25">
      <c r="A46" s="12">
        <v>5</v>
      </c>
      <c r="B46" s="16" t="s">
        <v>136</v>
      </c>
      <c r="C46" s="45">
        <v>44970.792999999998</v>
      </c>
      <c r="D46" s="45">
        <v>41780.854729999999</v>
      </c>
      <c r="E46" s="45">
        <f t="shared" si="13"/>
        <v>-3189.9382699999987</v>
      </c>
      <c r="F46" s="4">
        <f t="shared" si="14"/>
        <v>-7.093355614164949</v>
      </c>
    </row>
    <row r="47" spans="1:6" ht="21" customHeight="1" x14ac:dyDescent="0.25">
      <c r="A47" s="12">
        <v>6</v>
      </c>
      <c r="B47" s="16" t="s">
        <v>137</v>
      </c>
      <c r="C47" s="45">
        <v>53302.71</v>
      </c>
      <c r="D47" s="45">
        <v>32118.395779999999</v>
      </c>
      <c r="E47" s="45">
        <f t="shared" si="13"/>
        <v>-21184.31422</v>
      </c>
      <c r="F47" s="4">
        <f t="shared" si="14"/>
        <v>-39.743409331345447</v>
      </c>
    </row>
    <row r="48" spans="1:6" ht="33" customHeight="1" x14ac:dyDescent="0.25">
      <c r="A48" s="12">
        <v>7</v>
      </c>
      <c r="B48" s="16" t="s">
        <v>138</v>
      </c>
      <c r="C48" s="45">
        <v>53338.686999999998</v>
      </c>
      <c r="D48" s="45">
        <v>41396.9781</v>
      </c>
      <c r="E48" s="45">
        <f t="shared" si="13"/>
        <v>-11941.708899999998</v>
      </c>
      <c r="F48" s="4">
        <f t="shared" si="14"/>
        <v>-22.388456806220219</v>
      </c>
    </row>
    <row r="49" spans="1:6" ht="24.75" customHeight="1" x14ac:dyDescent="0.25">
      <c r="A49" s="12">
        <v>8</v>
      </c>
      <c r="B49" s="16" t="s">
        <v>139</v>
      </c>
      <c r="C49" s="45">
        <v>63617.498</v>
      </c>
      <c r="D49" s="45">
        <v>48424.456969999999</v>
      </c>
      <c r="E49" s="45">
        <f t="shared" si="13"/>
        <v>-15193.04103</v>
      </c>
      <c r="F49" s="4">
        <f t="shared" si="14"/>
        <v>-23.881858777281678</v>
      </c>
    </row>
    <row r="50" spans="1:6" ht="18.75" customHeight="1" x14ac:dyDescent="0.25">
      <c r="A50" s="11"/>
      <c r="B50" s="44" t="s">
        <v>41</v>
      </c>
      <c r="C50" s="46">
        <f>SUM(C42:C49)</f>
        <v>3708555.8420000002</v>
      </c>
      <c r="D50" s="46">
        <f>SUM(D42:D49)</f>
        <v>2292593.2162000001</v>
      </c>
      <c r="E50" s="46">
        <f t="shared" si="13"/>
        <v>-1415962.6258</v>
      </c>
      <c r="F50" s="5">
        <f t="shared" si="14"/>
        <v>-38.180970871841602</v>
      </c>
    </row>
    <row r="51" spans="1:6" ht="24.75" customHeight="1" x14ac:dyDescent="0.25">
      <c r="A51" s="62">
        <v>7</v>
      </c>
      <c r="B51" s="97" t="s">
        <v>15</v>
      </c>
      <c r="C51" s="100"/>
      <c r="D51" s="100"/>
      <c r="E51" s="100"/>
      <c r="F51" s="101"/>
    </row>
    <row r="52" spans="1:6" ht="31.5" x14ac:dyDescent="0.25">
      <c r="A52" s="12">
        <v>1</v>
      </c>
      <c r="B52" s="16" t="s">
        <v>140</v>
      </c>
      <c r="C52" s="45">
        <v>299.17</v>
      </c>
      <c r="D52" s="45">
        <v>243.77250000000001</v>
      </c>
      <c r="E52" s="45">
        <f>D52-C52</f>
        <v>-55.397500000000008</v>
      </c>
      <c r="F52" s="4">
        <f>D52/C52*100-100</f>
        <v>-18.517063876725615</v>
      </c>
    </row>
    <row r="53" spans="1:6" ht="21" customHeight="1" x14ac:dyDescent="0.25">
      <c r="A53" s="12">
        <v>2</v>
      </c>
      <c r="B53" s="16" t="s">
        <v>141</v>
      </c>
      <c r="C53" s="45">
        <v>2456.8319999999999</v>
      </c>
      <c r="D53" s="45">
        <v>2455.9156899999998</v>
      </c>
      <c r="E53" s="45">
        <f t="shared" ref="E53:E55" si="15">D53-C53</f>
        <v>-0.91631000000006679</v>
      </c>
      <c r="F53" s="4">
        <f>D53/C53*100-100</f>
        <v>-3.7296404475355871E-2</v>
      </c>
    </row>
    <row r="54" spans="1:6" ht="31.5" x14ac:dyDescent="0.25">
      <c r="A54" s="12">
        <v>3</v>
      </c>
      <c r="B54" s="16" t="s">
        <v>142</v>
      </c>
      <c r="C54" s="45">
        <v>591607.83299999998</v>
      </c>
      <c r="D54" s="45">
        <v>379239.73511000001</v>
      </c>
      <c r="E54" s="45">
        <f t="shared" si="15"/>
        <v>-212368.09788999998</v>
      </c>
      <c r="F54" s="4">
        <f>D54/C54*100-100</f>
        <v>-35.896769116983606</v>
      </c>
    </row>
    <row r="55" spans="1:6" ht="22.5" customHeight="1" x14ac:dyDescent="0.25">
      <c r="A55" s="12">
        <v>4</v>
      </c>
      <c r="B55" s="16" t="s">
        <v>124</v>
      </c>
      <c r="C55" s="45">
        <v>19048.144</v>
      </c>
      <c r="D55" s="45">
        <v>14175.27181</v>
      </c>
      <c r="E55" s="45">
        <f t="shared" si="15"/>
        <v>-4872.87219</v>
      </c>
      <c r="F55" s="4">
        <f>D55/C55*100-100</f>
        <v>-25.581873961053631</v>
      </c>
    </row>
    <row r="56" spans="1:6" ht="31.5" x14ac:dyDescent="0.25">
      <c r="A56" s="12">
        <v>5</v>
      </c>
      <c r="B56" s="16" t="s">
        <v>143</v>
      </c>
      <c r="C56" s="45">
        <v>26548.075000000001</v>
      </c>
      <c r="D56" s="45">
        <v>167.67500000000001</v>
      </c>
      <c r="E56" s="45">
        <f t="shared" ref="E56:E57" si="16">D56-C56</f>
        <v>-26380.400000000001</v>
      </c>
      <c r="F56" s="4">
        <f t="shared" ref="F56:F57" si="17">D56/C56*100-100</f>
        <v>-99.36840995062731</v>
      </c>
    </row>
    <row r="57" spans="1:6" ht="15.75" x14ac:dyDescent="0.25">
      <c r="A57" s="11"/>
      <c r="B57" s="44" t="s">
        <v>41</v>
      </c>
      <c r="C57" s="46">
        <f>SUM(C52:C56)</f>
        <v>639960.05399999989</v>
      </c>
      <c r="D57" s="46">
        <f>SUM(D52:D56)</f>
        <v>396282.37011000002</v>
      </c>
      <c r="E57" s="46">
        <f t="shared" si="16"/>
        <v>-243677.68388999987</v>
      </c>
      <c r="F57" s="5">
        <f t="shared" si="17"/>
        <v>-38.077014708483645</v>
      </c>
    </row>
    <row r="58" spans="1:6" ht="31.5" customHeight="1" x14ac:dyDescent="0.25">
      <c r="A58" s="62">
        <v>8</v>
      </c>
      <c r="B58" s="97" t="s">
        <v>268</v>
      </c>
      <c r="C58" s="100"/>
      <c r="D58" s="100"/>
      <c r="E58" s="100"/>
      <c r="F58" s="101"/>
    </row>
    <row r="59" spans="1:6" ht="24" customHeight="1" x14ac:dyDescent="0.25">
      <c r="A59" s="12">
        <v>1</v>
      </c>
      <c r="B59" s="16" t="s">
        <v>144</v>
      </c>
      <c r="C59" s="45">
        <v>114929.999</v>
      </c>
      <c r="D59" s="45">
        <v>72760.670339999997</v>
      </c>
      <c r="E59" s="45">
        <f>D59-C59</f>
        <v>-42169.328659999999</v>
      </c>
      <c r="F59" s="4">
        <f t="shared" ref="F59:F79" si="18">D59/C59*100-100</f>
        <v>-36.691315606815586</v>
      </c>
    </row>
    <row r="60" spans="1:6" ht="24.75" customHeight="1" x14ac:dyDescent="0.25">
      <c r="A60" s="12">
        <v>2</v>
      </c>
      <c r="B60" s="16" t="s">
        <v>145</v>
      </c>
      <c r="C60" s="45">
        <v>50514.012000000002</v>
      </c>
      <c r="D60" s="45">
        <v>33723.724329999997</v>
      </c>
      <c r="E60" s="45">
        <f t="shared" ref="E60:E77" si="19">D60-C60</f>
        <v>-16790.287670000005</v>
      </c>
      <c r="F60" s="4">
        <f t="shared" si="18"/>
        <v>-33.238871760968038</v>
      </c>
    </row>
    <row r="61" spans="1:6" ht="22.5" customHeight="1" x14ac:dyDescent="0.25">
      <c r="A61" s="12">
        <v>3</v>
      </c>
      <c r="B61" s="16" t="s">
        <v>146</v>
      </c>
      <c r="C61" s="45">
        <v>52406.567999999999</v>
      </c>
      <c r="D61" s="45">
        <v>29509.434700000002</v>
      </c>
      <c r="E61" s="45">
        <f t="shared" si="19"/>
        <v>-22897.133299999998</v>
      </c>
      <c r="F61" s="4">
        <f t="shared" si="18"/>
        <v>-43.691342848476545</v>
      </c>
    </row>
    <row r="62" spans="1:6" ht="33.75" customHeight="1" x14ac:dyDescent="0.25">
      <c r="A62" s="12">
        <v>4</v>
      </c>
      <c r="B62" s="16" t="s">
        <v>147</v>
      </c>
      <c r="C62" s="45">
        <v>217302.29300000001</v>
      </c>
      <c r="D62" s="45">
        <v>119283.1591</v>
      </c>
      <c r="E62" s="45">
        <f t="shared" si="19"/>
        <v>-98019.133900000001</v>
      </c>
      <c r="F62" s="4">
        <f t="shared" si="18"/>
        <v>-45.107270865291795</v>
      </c>
    </row>
    <row r="63" spans="1:6" ht="21.75" customHeight="1" x14ac:dyDescent="0.25">
      <c r="A63" s="12">
        <v>5</v>
      </c>
      <c r="B63" s="16" t="s">
        <v>148</v>
      </c>
      <c r="C63" s="45">
        <v>181605.481</v>
      </c>
      <c r="D63" s="45">
        <v>130303.73617</v>
      </c>
      <c r="E63" s="45">
        <f t="shared" si="19"/>
        <v>-51301.744829999996</v>
      </c>
      <c r="F63" s="4">
        <f t="shared" si="18"/>
        <v>-28.24900688432416</v>
      </c>
    </row>
    <row r="64" spans="1:6" ht="36" customHeight="1" x14ac:dyDescent="0.25">
      <c r="A64" s="12">
        <v>6</v>
      </c>
      <c r="B64" s="16" t="s">
        <v>149</v>
      </c>
      <c r="C64" s="45">
        <v>4241.9080000000004</v>
      </c>
      <c r="D64" s="45">
        <v>3556.8620000000001</v>
      </c>
      <c r="E64" s="45">
        <f t="shared" si="19"/>
        <v>-685.04600000000028</v>
      </c>
      <c r="F64" s="4">
        <f t="shared" si="18"/>
        <v>-16.149478017910809</v>
      </c>
    </row>
    <row r="65" spans="1:7" ht="36" customHeight="1" x14ac:dyDescent="0.25">
      <c r="A65" s="12">
        <v>7</v>
      </c>
      <c r="B65" s="16" t="s">
        <v>266</v>
      </c>
      <c r="C65" s="45">
        <v>6120.1289999999999</v>
      </c>
      <c r="D65" s="45">
        <v>0</v>
      </c>
      <c r="E65" s="45">
        <f t="shared" si="19"/>
        <v>-6120.1289999999999</v>
      </c>
      <c r="F65" s="4">
        <f t="shared" si="18"/>
        <v>-100</v>
      </c>
    </row>
    <row r="66" spans="1:7" ht="26.25" customHeight="1" x14ac:dyDescent="0.25">
      <c r="A66" s="12">
        <v>8</v>
      </c>
      <c r="B66" s="16" t="s">
        <v>150</v>
      </c>
      <c r="C66" s="45">
        <v>23874.97</v>
      </c>
      <c r="D66" s="45">
        <v>16917.18866</v>
      </c>
      <c r="E66" s="45">
        <f t="shared" si="19"/>
        <v>-6957.7813400000014</v>
      </c>
      <c r="F66" s="4">
        <f t="shared" si="18"/>
        <v>-29.142576262923058</v>
      </c>
    </row>
    <row r="67" spans="1:7" ht="26.25" customHeight="1" x14ac:dyDescent="0.25">
      <c r="A67" s="12">
        <v>9</v>
      </c>
      <c r="B67" s="16" t="s">
        <v>310</v>
      </c>
      <c r="C67" s="45">
        <v>334.87</v>
      </c>
      <c r="D67" s="45">
        <v>0</v>
      </c>
      <c r="E67" s="45">
        <f t="shared" si="19"/>
        <v>-334.87</v>
      </c>
      <c r="F67" s="4">
        <f t="shared" si="18"/>
        <v>-100</v>
      </c>
    </row>
    <row r="68" spans="1:7" ht="17.25" customHeight="1" x14ac:dyDescent="0.25">
      <c r="A68" s="11"/>
      <c r="B68" s="44" t="s">
        <v>41</v>
      </c>
      <c r="C68" s="46">
        <f>SUM(C59:C67)</f>
        <v>651330.23</v>
      </c>
      <c r="D68" s="46">
        <f>SUM(D59:D67)</f>
        <v>406054.77529999998</v>
      </c>
      <c r="E68" s="46">
        <f t="shared" si="19"/>
        <v>-245275.4547</v>
      </c>
      <c r="F68" s="5">
        <f t="shared" si="18"/>
        <v>-37.657618732052399</v>
      </c>
    </row>
    <row r="69" spans="1:7" ht="27" customHeight="1" x14ac:dyDescent="0.25">
      <c r="A69" s="62">
        <v>9</v>
      </c>
      <c r="B69" s="97" t="s">
        <v>22</v>
      </c>
      <c r="C69" s="100"/>
      <c r="D69" s="100"/>
      <c r="E69" s="100"/>
      <c r="F69" s="101"/>
    </row>
    <row r="70" spans="1:7" ht="19.5" customHeight="1" x14ac:dyDescent="0.25">
      <c r="A70" s="12">
        <v>1</v>
      </c>
      <c r="B70" s="16" t="s">
        <v>151</v>
      </c>
      <c r="C70" s="45">
        <v>263286.03899999999</v>
      </c>
      <c r="D70" s="45">
        <v>185493.77129</v>
      </c>
      <c r="E70" s="45">
        <f t="shared" si="19"/>
        <v>-77792.267709999986</v>
      </c>
      <c r="F70" s="4">
        <f t="shared" si="18"/>
        <v>-29.546674030065063</v>
      </c>
      <c r="G70" s="65"/>
    </row>
    <row r="71" spans="1:7" ht="30.75" customHeight="1" x14ac:dyDescent="0.25">
      <c r="A71" s="12">
        <v>2</v>
      </c>
      <c r="B71" s="16" t="s">
        <v>152</v>
      </c>
      <c r="C71" s="45">
        <v>49084.663</v>
      </c>
      <c r="D71" s="45">
        <v>30283.557639999999</v>
      </c>
      <c r="E71" s="45">
        <f t="shared" si="19"/>
        <v>-18801.105360000001</v>
      </c>
      <c r="F71" s="4">
        <f t="shared" si="18"/>
        <v>-38.303421498483146</v>
      </c>
      <c r="G71" s="65"/>
    </row>
    <row r="72" spans="1:7" ht="31.5" x14ac:dyDescent="0.25">
      <c r="A72" s="12">
        <v>3</v>
      </c>
      <c r="B72" s="16" t="s">
        <v>153</v>
      </c>
      <c r="C72" s="45">
        <v>34082.194000000003</v>
      </c>
      <c r="D72" s="45">
        <v>25435.866000000002</v>
      </c>
      <c r="E72" s="45">
        <f t="shared" si="19"/>
        <v>-8646.3280000000013</v>
      </c>
      <c r="F72" s="4">
        <f t="shared" si="18"/>
        <v>-25.369047544298354</v>
      </c>
      <c r="G72" s="65"/>
    </row>
    <row r="73" spans="1:7" ht="47.25" x14ac:dyDescent="0.25">
      <c r="A73" s="12">
        <v>4</v>
      </c>
      <c r="B73" s="16" t="s">
        <v>255</v>
      </c>
      <c r="C73" s="45">
        <v>97.4</v>
      </c>
      <c r="D73" s="45">
        <v>0</v>
      </c>
      <c r="E73" s="45">
        <f t="shared" si="19"/>
        <v>-97.4</v>
      </c>
      <c r="F73" s="4">
        <f t="shared" si="18"/>
        <v>-100</v>
      </c>
      <c r="G73" s="65"/>
    </row>
    <row r="74" spans="1:7" ht="31.5" x14ac:dyDescent="0.25">
      <c r="A74" s="12">
        <v>5</v>
      </c>
      <c r="B74" s="16" t="s">
        <v>154</v>
      </c>
      <c r="C74" s="45">
        <v>39033</v>
      </c>
      <c r="D74" s="45">
        <v>20659</v>
      </c>
      <c r="E74" s="45">
        <f t="shared" si="19"/>
        <v>-18374</v>
      </c>
      <c r="F74" s="4">
        <f>D74/C74*100-100</f>
        <v>-47.072989521686779</v>
      </c>
      <c r="G74" s="65"/>
    </row>
    <row r="75" spans="1:7" ht="31.5" x14ac:dyDescent="0.25">
      <c r="A75" s="12">
        <v>9</v>
      </c>
      <c r="B75" s="16" t="s">
        <v>155</v>
      </c>
      <c r="C75" s="45">
        <v>9232.8549999999996</v>
      </c>
      <c r="D75" s="45">
        <v>2775.6860999999999</v>
      </c>
      <c r="E75" s="45">
        <f t="shared" si="19"/>
        <v>-6457.1688999999997</v>
      </c>
      <c r="F75" s="4">
        <f t="shared" ref="F75" si="20">D75/C75*100-100</f>
        <v>-69.936860266948855</v>
      </c>
      <c r="G75" s="65"/>
    </row>
    <row r="76" spans="1:7" ht="33" customHeight="1" x14ac:dyDescent="0.25">
      <c r="A76" s="12">
        <v>11</v>
      </c>
      <c r="B76" s="16" t="s">
        <v>156</v>
      </c>
      <c r="C76" s="45">
        <v>44556.548999999999</v>
      </c>
      <c r="D76" s="45">
        <v>29003.549729999999</v>
      </c>
      <c r="E76" s="45">
        <f t="shared" si="19"/>
        <v>-15552.99927</v>
      </c>
      <c r="F76" s="4">
        <f t="shared" si="18"/>
        <v>-34.906202610080967</v>
      </c>
      <c r="G76" s="65"/>
    </row>
    <row r="77" spans="1:7" ht="17.25" customHeight="1" x14ac:dyDescent="0.25">
      <c r="A77" s="11"/>
      <c r="B77" s="44" t="s">
        <v>41</v>
      </c>
      <c r="C77" s="46">
        <f>SUM(C70:C76)</f>
        <v>439372.7</v>
      </c>
      <c r="D77" s="46">
        <f>SUM(D70:D76)</f>
        <v>293651.43076000002</v>
      </c>
      <c r="E77" s="46">
        <f t="shared" si="19"/>
        <v>-145721.26923999999</v>
      </c>
      <c r="F77" s="5">
        <f t="shared" si="18"/>
        <v>-33.165754094416883</v>
      </c>
      <c r="G77" s="65"/>
    </row>
    <row r="78" spans="1:7" ht="23.25" customHeight="1" x14ac:dyDescent="0.25">
      <c r="A78" s="62">
        <v>10</v>
      </c>
      <c r="B78" s="97" t="s">
        <v>17</v>
      </c>
      <c r="C78" s="97"/>
      <c r="D78" s="97"/>
      <c r="E78" s="97"/>
      <c r="F78" s="102"/>
    </row>
    <row r="79" spans="1:7" ht="54.75" customHeight="1" x14ac:dyDescent="0.25">
      <c r="A79" s="12">
        <v>1</v>
      </c>
      <c r="B79" s="16" t="s">
        <v>157</v>
      </c>
      <c r="C79" s="45">
        <v>2240.634</v>
      </c>
      <c r="D79" s="45">
        <v>1444.4380000000001</v>
      </c>
      <c r="E79" s="45">
        <f>D79-C79</f>
        <v>-796.19599999999991</v>
      </c>
      <c r="F79" s="4">
        <f t="shared" si="18"/>
        <v>-35.534406779509723</v>
      </c>
    </row>
    <row r="80" spans="1:7" ht="17.25" customHeight="1" x14ac:dyDescent="0.25">
      <c r="A80" s="11"/>
      <c r="B80" s="44" t="s">
        <v>41</v>
      </c>
      <c r="C80" s="46">
        <f>SUM(C79:C79)</f>
        <v>2240.634</v>
      </c>
      <c r="D80" s="46">
        <f>SUM(D79:D79)</f>
        <v>1444.4380000000001</v>
      </c>
      <c r="E80" s="46">
        <f t="shared" ref="E80" si="21">D80-C80</f>
        <v>-796.19599999999991</v>
      </c>
      <c r="F80" s="5">
        <f t="shared" ref="F80" si="22">D80/C80*100-100</f>
        <v>-35.534406779509723</v>
      </c>
    </row>
    <row r="81" spans="1:6" ht="27.75" customHeight="1" x14ac:dyDescent="0.25">
      <c r="A81" s="62">
        <v>11</v>
      </c>
      <c r="B81" s="97" t="s">
        <v>18</v>
      </c>
      <c r="C81" s="97"/>
      <c r="D81" s="97"/>
      <c r="E81" s="97"/>
      <c r="F81" s="102"/>
    </row>
    <row r="82" spans="1:6" ht="39" customHeight="1" x14ac:dyDescent="0.25">
      <c r="A82" s="12">
        <v>1</v>
      </c>
      <c r="B82" s="16" t="s">
        <v>158</v>
      </c>
      <c r="C82" s="45">
        <v>2465.1999999999998</v>
      </c>
      <c r="D82" s="45">
        <v>808.79600000000005</v>
      </c>
      <c r="E82" s="45">
        <f>D82-C82</f>
        <v>-1656.4039999999998</v>
      </c>
      <c r="F82" s="4">
        <f t="shared" ref="F82:F83" si="23">D82/C82*100-100</f>
        <v>-67.191465195521658</v>
      </c>
    </row>
    <row r="83" spans="1:6" ht="17.25" customHeight="1" x14ac:dyDescent="0.25">
      <c r="A83" s="11"/>
      <c r="B83" s="44" t="s">
        <v>41</v>
      </c>
      <c r="C83" s="46">
        <f>SUM(C82:C82)</f>
        <v>2465.1999999999998</v>
      </c>
      <c r="D83" s="46">
        <f>SUM(D82:D82)</f>
        <v>808.79600000000005</v>
      </c>
      <c r="E83" s="46">
        <f t="shared" ref="E83" si="24">D83-C83</f>
        <v>-1656.4039999999998</v>
      </c>
      <c r="F83" s="5">
        <f t="shared" si="23"/>
        <v>-67.191465195521658</v>
      </c>
    </row>
    <row r="84" spans="1:6" ht="26.25" customHeight="1" x14ac:dyDescent="0.25">
      <c r="A84" s="62">
        <v>12</v>
      </c>
      <c r="B84" s="97" t="s">
        <v>19</v>
      </c>
      <c r="C84" s="100"/>
      <c r="D84" s="100"/>
      <c r="E84" s="100"/>
      <c r="F84" s="101"/>
    </row>
    <row r="85" spans="1:6" ht="32.25" customHeight="1" x14ac:dyDescent="0.25">
      <c r="A85" s="12">
        <v>1</v>
      </c>
      <c r="B85" s="16" t="s">
        <v>159</v>
      </c>
      <c r="C85" s="45">
        <v>228415.19500000001</v>
      </c>
      <c r="D85" s="45">
        <v>151760.40998999999</v>
      </c>
      <c r="E85" s="45">
        <f>D85-C85</f>
        <v>-76654.785010000021</v>
      </c>
      <c r="F85" s="4">
        <f>D85/C85*100-100</f>
        <v>-33.559407030692512</v>
      </c>
    </row>
    <row r="86" spans="1:6" ht="33.75" customHeight="1" x14ac:dyDescent="0.25">
      <c r="A86" s="12">
        <v>2</v>
      </c>
      <c r="B86" s="16" t="s">
        <v>160</v>
      </c>
      <c r="C86" s="45">
        <v>113136.993</v>
      </c>
      <c r="D86" s="45">
        <v>18284.125779999998</v>
      </c>
      <c r="E86" s="45">
        <f t="shared" ref="E86:E88" si="25">D86-C86</f>
        <v>-94852.86722</v>
      </c>
      <c r="F86" s="4">
        <f>D86/C86*100-100</f>
        <v>-83.838950200841907</v>
      </c>
    </row>
    <row r="87" spans="1:6" ht="31.5" x14ac:dyDescent="0.25">
      <c r="A87" s="12">
        <v>3</v>
      </c>
      <c r="B87" s="16" t="s">
        <v>161</v>
      </c>
      <c r="C87" s="45">
        <v>222816.4</v>
      </c>
      <c r="D87" s="45">
        <v>143237.35449</v>
      </c>
      <c r="E87" s="45">
        <f t="shared" si="25"/>
        <v>-79579.045509999996</v>
      </c>
      <c r="F87" s="4">
        <v>0</v>
      </c>
    </row>
    <row r="88" spans="1:6" ht="17.25" customHeight="1" x14ac:dyDescent="0.25">
      <c r="A88" s="11"/>
      <c r="B88" s="44" t="s">
        <v>41</v>
      </c>
      <c r="C88" s="46">
        <f>SUM(C85:C87)</f>
        <v>564368.58799999999</v>
      </c>
      <c r="D88" s="46">
        <f>SUM(D85:D87)</f>
        <v>313281.89026000001</v>
      </c>
      <c r="E88" s="46">
        <f t="shared" si="25"/>
        <v>-251086.69773999997</v>
      </c>
      <c r="F88" s="5">
        <f t="shared" ref="F88" si="26">D88/C88*100-100</f>
        <v>-44.489842822364878</v>
      </c>
    </row>
    <row r="89" spans="1:6" ht="27" customHeight="1" x14ac:dyDescent="0.25">
      <c r="A89" s="62">
        <v>13</v>
      </c>
      <c r="B89" s="97" t="s">
        <v>20</v>
      </c>
      <c r="C89" s="98"/>
      <c r="D89" s="98"/>
      <c r="E89" s="98"/>
      <c r="F89" s="99"/>
    </row>
    <row r="90" spans="1:6" ht="23.25" customHeight="1" x14ac:dyDescent="0.25">
      <c r="A90" s="12">
        <v>1</v>
      </c>
      <c r="B90" s="16" t="s">
        <v>162</v>
      </c>
      <c r="C90" s="45">
        <v>58392.485000000001</v>
      </c>
      <c r="D90" s="45">
        <v>42196.748240000001</v>
      </c>
      <c r="E90" s="45">
        <f>D90-C90</f>
        <v>-16195.73676</v>
      </c>
      <c r="F90" s="4">
        <f>D90/C90*100-100</f>
        <v>-27.735995068543502</v>
      </c>
    </row>
    <row r="91" spans="1:6" ht="21.75" customHeight="1" x14ac:dyDescent="0.25">
      <c r="A91" s="12">
        <v>2</v>
      </c>
      <c r="B91" s="16" t="s">
        <v>163</v>
      </c>
      <c r="C91" s="45">
        <v>1596.6</v>
      </c>
      <c r="D91" s="45">
        <v>0</v>
      </c>
      <c r="E91" s="45">
        <f>D91-C91</f>
        <v>-1596.6</v>
      </c>
      <c r="F91" s="4">
        <v>0</v>
      </c>
    </row>
    <row r="92" spans="1:6" ht="21.75" customHeight="1" x14ac:dyDescent="0.25">
      <c r="A92" s="12">
        <v>3</v>
      </c>
      <c r="B92" s="16" t="s">
        <v>296</v>
      </c>
      <c r="C92" s="45">
        <v>903.4</v>
      </c>
      <c r="D92" s="45">
        <v>0</v>
      </c>
      <c r="E92" s="45">
        <f>D92-C92</f>
        <v>-903.4</v>
      </c>
      <c r="F92" s="4"/>
    </row>
    <row r="93" spans="1:6" ht="17.25" customHeight="1" x14ac:dyDescent="0.25">
      <c r="A93" s="11"/>
      <c r="B93" s="44" t="s">
        <v>41</v>
      </c>
      <c r="C93" s="46">
        <f>SUM(C90:C92)</f>
        <v>60892.485000000001</v>
      </c>
      <c r="D93" s="46">
        <f>SUM(D90:D92)</f>
        <v>42196.748240000001</v>
      </c>
      <c r="E93" s="46">
        <f t="shared" ref="E93" si="27">D93-C93</f>
        <v>-18695.73676</v>
      </c>
      <c r="F93" s="5">
        <f>D93/C93*100-100</f>
        <v>-30.702863842722138</v>
      </c>
    </row>
    <row r="94" spans="1:6" ht="21.75" customHeight="1" x14ac:dyDescent="0.25">
      <c r="A94" s="62">
        <v>14</v>
      </c>
      <c r="B94" s="97" t="s">
        <v>21</v>
      </c>
      <c r="C94" s="98"/>
      <c r="D94" s="98"/>
      <c r="E94" s="98"/>
      <c r="F94" s="99"/>
    </row>
    <row r="95" spans="1:6" ht="22.5" customHeight="1" x14ac:dyDescent="0.25">
      <c r="A95" s="12">
        <v>1</v>
      </c>
      <c r="B95" s="16" t="s">
        <v>164</v>
      </c>
      <c r="C95" s="45">
        <v>6854.6819999999998</v>
      </c>
      <c r="D95" s="45">
        <v>2676.5532699999999</v>
      </c>
      <c r="E95" s="45">
        <f t="shared" ref="E95:E96" si="28">D95-C95</f>
        <v>-4178.1287300000004</v>
      </c>
      <c r="F95" s="4">
        <f t="shared" ref="F95:F96" si="29">D95/C95*100-100</f>
        <v>-60.952918457778203</v>
      </c>
    </row>
    <row r="96" spans="1:6" ht="21.75" customHeight="1" x14ac:dyDescent="0.25">
      <c r="A96" s="12">
        <v>2</v>
      </c>
      <c r="B96" s="16" t="s">
        <v>165</v>
      </c>
      <c r="C96" s="45">
        <v>46621.273000000001</v>
      </c>
      <c r="D96" s="45">
        <v>33741.514999999999</v>
      </c>
      <c r="E96" s="45">
        <f t="shared" si="28"/>
        <v>-12879.758000000002</v>
      </c>
      <c r="F96" s="4">
        <f t="shared" si="29"/>
        <v>-27.626354175271018</v>
      </c>
    </row>
    <row r="97" spans="1:6" ht="35.25" customHeight="1" x14ac:dyDescent="0.25">
      <c r="A97" s="12">
        <v>3</v>
      </c>
      <c r="B97" s="16" t="s">
        <v>166</v>
      </c>
      <c r="C97" s="45">
        <v>78.787999999999997</v>
      </c>
      <c r="D97" s="45">
        <v>0</v>
      </c>
      <c r="E97" s="45">
        <f>D97-C97</f>
        <v>-78.787999999999997</v>
      </c>
      <c r="F97" s="4">
        <f>D97/C97*100-100</f>
        <v>-100</v>
      </c>
    </row>
    <row r="98" spans="1:6" s="10" customFormat="1" ht="22.5" customHeight="1" x14ac:dyDescent="0.25">
      <c r="A98" s="20"/>
      <c r="B98" s="44" t="s">
        <v>41</v>
      </c>
      <c r="C98" s="46">
        <f>SUM(C95:C97)</f>
        <v>53554.743000000002</v>
      </c>
      <c r="D98" s="46">
        <f>SUM(D95:D97)</f>
        <v>36418.068269999996</v>
      </c>
      <c r="E98" s="46">
        <f>D98-C98</f>
        <v>-17136.674730000006</v>
      </c>
      <c r="F98" s="5">
        <f>D98/C98*100-100</f>
        <v>-31.998425853710117</v>
      </c>
    </row>
    <row r="99" spans="1:6" s="10" customFormat="1" ht="29.25" customHeight="1" x14ac:dyDescent="0.25">
      <c r="A99" s="63">
        <v>15</v>
      </c>
      <c r="B99" s="94" t="s">
        <v>167</v>
      </c>
      <c r="C99" s="95"/>
      <c r="D99" s="95"/>
      <c r="E99" s="95"/>
      <c r="F99" s="96"/>
    </row>
    <row r="100" spans="1:6" ht="48.75" customHeight="1" x14ac:dyDescent="0.25">
      <c r="A100" s="21">
        <v>1</v>
      </c>
      <c r="B100" s="22" t="s">
        <v>169</v>
      </c>
      <c r="C100" s="49">
        <v>33285.644999999997</v>
      </c>
      <c r="D100" s="49">
        <v>23642.846000000001</v>
      </c>
      <c r="E100" s="45">
        <f>D100-C100</f>
        <v>-9642.7989999999954</v>
      </c>
      <c r="F100" s="4">
        <f t="shared" ref="F100:F102" si="30">D100/C100*100-100</f>
        <v>-28.969842705466561</v>
      </c>
    </row>
    <row r="101" spans="1:6" ht="66" customHeight="1" x14ac:dyDescent="0.25">
      <c r="A101" s="21">
        <v>2</v>
      </c>
      <c r="B101" s="22" t="s">
        <v>170</v>
      </c>
      <c r="C101" s="49">
        <v>72306.928</v>
      </c>
      <c r="D101" s="49">
        <v>16744.572</v>
      </c>
      <c r="E101" s="45">
        <f t="shared" ref="E101" si="31">D101-C101</f>
        <v>-55562.356</v>
      </c>
      <c r="F101" s="4">
        <f t="shared" si="30"/>
        <v>-76.842368410396304</v>
      </c>
    </row>
    <row r="102" spans="1:6" s="10" customFormat="1" ht="21" customHeight="1" x14ac:dyDescent="0.25">
      <c r="A102" s="20"/>
      <c r="B102" s="23" t="s">
        <v>41</v>
      </c>
      <c r="C102" s="50">
        <f>SUM(C100:C101)</f>
        <v>105592.573</v>
      </c>
      <c r="D102" s="50">
        <f t="shared" ref="D102:E102" si="32">SUM(D100:D101)</f>
        <v>40387.418000000005</v>
      </c>
      <c r="E102" s="50">
        <f t="shared" si="32"/>
        <v>-65205.154999999999</v>
      </c>
      <c r="F102" s="5">
        <f t="shared" si="30"/>
        <v>-61.751648953567972</v>
      </c>
    </row>
    <row r="103" spans="1:6" ht="24" customHeight="1" thickBot="1" x14ac:dyDescent="0.3">
      <c r="A103" s="13"/>
      <c r="B103" s="14" t="s">
        <v>168</v>
      </c>
      <c r="C103" s="51">
        <f>C21+C28+C33+C36+C40+C50+C57+C68+C77+C80+C83+C88+C93+C98+C102</f>
        <v>7734826.0439999988</v>
      </c>
      <c r="D103" s="51">
        <f t="shared" ref="D103:E103" si="33">D21+D28+D33+D36+D40+D50+D57+D68+D77+D80+D83+D88+D93+D98+D102</f>
        <v>4400055.5044299988</v>
      </c>
      <c r="E103" s="51">
        <f t="shared" si="33"/>
        <v>-3334770.5395699996</v>
      </c>
      <c r="F103" s="15">
        <f>D103/C103*100-100</f>
        <v>-43.113710904420699</v>
      </c>
    </row>
    <row r="104" spans="1:6" ht="15.75" x14ac:dyDescent="0.25">
      <c r="A104" s="6"/>
      <c r="B104" s="7"/>
      <c r="C104" s="8"/>
      <c r="D104" s="8"/>
      <c r="E104" s="8"/>
      <c r="F104" s="9"/>
    </row>
  </sheetData>
  <mergeCells count="23">
    <mergeCell ref="B99:F99"/>
    <mergeCell ref="B94:F94"/>
    <mergeCell ref="B89:F89"/>
    <mergeCell ref="B8:F8"/>
    <mergeCell ref="B22:F22"/>
    <mergeCell ref="B29:F29"/>
    <mergeCell ref="B34:F34"/>
    <mergeCell ref="B37:F37"/>
    <mergeCell ref="B41:F41"/>
    <mergeCell ref="B51:F51"/>
    <mergeCell ref="B58:F58"/>
    <mergeCell ref="B69:F69"/>
    <mergeCell ref="B78:F78"/>
    <mergeCell ref="B81:F81"/>
    <mergeCell ref="B84:F84"/>
    <mergeCell ref="E5:F5"/>
    <mergeCell ref="E3:F3"/>
    <mergeCell ref="A1:F2"/>
    <mergeCell ref="A4:A6"/>
    <mergeCell ref="B4:B6"/>
    <mergeCell ref="C5:C6"/>
    <mergeCell ref="D5:D6"/>
    <mergeCell ref="C4:F4"/>
  </mergeCell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2018-11-06T11:42:27Z</cp:lastPrinted>
  <dcterms:created xsi:type="dcterms:W3CDTF">2014-03-06T06:15:16Z</dcterms:created>
  <dcterms:modified xsi:type="dcterms:W3CDTF">2018-11-30T06:45:49Z</dcterms:modified>
</cp:coreProperties>
</file>