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8695" windowHeight="1252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>[1]доходы!#REF!</definedName>
    <definedName name="total1">#REF!</definedName>
    <definedName name="totalcost">#REF!</definedName>
    <definedName name="аааа">#REF!</definedName>
    <definedName name="дд">#REF!</definedName>
    <definedName name="_xlnm.Print_Titles" localSheetId="0">'Приложение №1 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25725"/>
</workbook>
</file>

<file path=xl/calcChain.xml><?xml version="1.0" encoding="utf-8"?>
<calcChain xmlns="http://schemas.openxmlformats.org/spreadsheetml/2006/main">
  <c r="C61" i="1"/>
  <c r="C60"/>
  <c r="C58"/>
  <c r="C41"/>
  <c r="C37"/>
  <c r="C34"/>
  <c r="C32"/>
  <c r="C27"/>
  <c r="C23"/>
  <c r="C20"/>
  <c r="C15"/>
  <c r="C13"/>
  <c r="C11" l="1"/>
  <c r="C26"/>
  <c r="C10" l="1"/>
  <c r="C70" s="1"/>
</calcChain>
</file>

<file path=xl/sharedStrings.xml><?xml version="1.0" encoding="utf-8"?>
<sst xmlns="http://schemas.openxmlformats.org/spreadsheetml/2006/main" count="128" uniqueCount="128">
  <si>
    <t xml:space="preserve">     Приложение  1</t>
  </si>
  <si>
    <t xml:space="preserve">           к постановлению администрации города</t>
  </si>
  <si>
    <t xml:space="preserve">          </t>
  </si>
  <si>
    <t xml:space="preserve">от                      №              </t>
  </si>
  <si>
    <t>Доходы бюджета города Нефтеюганска за 9 месяцев 2018 года по показателям классификации доходов</t>
  </si>
  <si>
    <t>(в рублях)</t>
  </si>
  <si>
    <t>Код бюджетной классификации</t>
  </si>
  <si>
    <t xml:space="preserve">Наименование </t>
  </si>
  <si>
    <t xml:space="preserve">Исполнение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</si>
  <si>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</si>
  <si>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</si>
  <si>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</si>
  <si>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</si>
  <si>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</si>
  <si>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</si>
  <si>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</si>
  <si>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</si>
  <si>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</si>
  <si>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</si>
  <si>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</si>
  <si>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</si>
  <si>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</si>
  <si>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</si>
  <si>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</si>
  <si>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</si>
  <si>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</si>
  <si>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</si>
  <si>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</si>
  <si>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</si>
  <si>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</si>
  <si>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</si>
  <si>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</si>
  <si>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</si>
  <si>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</si>
  <si>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</si>
  <si>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</si>
  <si>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</si>
  <si>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</si>
  <si>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</si>
  <si>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</si>
  <si>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</si>
  <si>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</si>
  <si>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</si>
  <si>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</si>
  <si>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</si>
  <si>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</si>
  <si>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предприятий. в том числе казенных)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</si>
  <si>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</si>
  <si>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</si>
  <si>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</si>
  <si>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 xml:space="preserve">Прочие поступления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</si>
  <si>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</si>
  <si>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</si>
  <si>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</si>
  <si>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</si>
  <si>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</si>
  <si>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(работ) и компенсации затрат государства</t>
  </si>
  <si>
    <t>000 1 13 01000 00 0000 130</t>
  </si>
  <si>
    <t xml:space="preserve">Прочие доходы от оказания платных услуг (работ) 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</si>
  <si>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</si>
  <si>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</si>
  <si>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</si>
  <si>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</si>
  <si>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</si>
  <si>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</si>
  <si>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</si>
  <si>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</si>
  <si>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</si>
  <si>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</si>
  <si>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</si>
  <si>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</si>
  <si>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</si>
  <si>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</si>
  <si>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</si>
  <si>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</si>
  <si>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</si>
  <si>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</si>
  <si>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</si>
  <si>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</si>
  <si>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000 1 16 25010 01 0000 140 </t>
  </si>
  <si>
    <t>Денежные взыскания (штрафы) за нарушение законодательства Российской Федерации о недрах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</si>
  <si>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</si>
  <si>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</si>
  <si>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</si>
  <si>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</si>
  <si>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</si>
  <si>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</si>
  <si>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</si>
  <si>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</si>
  <si>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</si>
  <si>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</si>
  <si>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>000  1 16 30030 01 0000 140</t>
  </si>
  <si>
    <t>Прочие денежные взыскания (штрафы) за правонарушения в области дорожного движения</t>
  </si>
  <si>
    <t>000  1 16 33040 04 0000 140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</si>
  <si>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</si>
  <si>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 xml:space="preserve">000 1 16 37030 04 0000 140 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</si>
  <si>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</si>
  <si>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</si>
  <si>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</si>
  <si>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</si>
  <si>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</si>
  <si>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</si>
  <si>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</si>
  <si>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000 1 17 00000 00 0000 000</t>
  </si>
  <si>
    <t>Прочие неналоговые доходы</t>
  </si>
  <si>
    <t>000 1 17 01040 04 0000 180</t>
  </si>
  <si>
    <t>Невыясненные поступления, зачисляемые в бюжеты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</si>
  <si>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</si>
  <si>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</si>
  <si>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</si>
  <si>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</si>
  <si>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000 2 02 10000 00 0000 151</t>
  </si>
  <si>
    <t>Дотации бюджетам бюджетной системы Российской Федерации</t>
  </si>
  <si>
    <t>000 2 02 20000 00 0000 151</t>
  </si>
  <si>
    <t>Субсидии бюджетам бюджетной системы Российской Федерации (межбюджетные субсидии)</t>
  </si>
  <si>
    <t>000 2 02 30000 00 0000 151</t>
  </si>
  <si>
    <t>Субвенции бюджетам бюджетной системы Российской Федерации</t>
  </si>
  <si>
    <t>000 2 02 40000 00 0000 151</t>
  </si>
  <si>
    <t>Иные межбюджетные трансферты</t>
  </si>
  <si>
    <t>000 2 07 04050 04 0000 180</t>
  </si>
  <si>
    <t>Прочие безвозмездные поступления в бюджеты городских округов</t>
  </si>
  <si>
    <t xml:space="preserve">000 2 18 04000 04 0000 180   </t>
  </si>
  <si>
    <t>Доходы бюджетов городских округов от возврата организациями остатков субсидий прошлых лет</t>
  </si>
  <si>
    <t>000 2 19 35930 04 0000 151</t>
  </si>
  <si>
    <t>Возврат остатков субвенций на государственную регистрацию актов гражданского состояния из бюджетов городских округов</t>
  </si>
  <si>
    <t>000 2 19 60010 04 0000 151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</si>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</sst>
</file>

<file path=xl/styles.xml><?xml version="1.0" encoding="utf-8"?>
<styleSheet xmlns="http://schemas.openxmlformats.org/spreadsheetml/2006/main">
  <numFmts count="1">
    <numFmt numFmtId="164" formatCode="000000"/>
  </numFmts>
  <fonts count="7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3" borderId="2" applyNumberFormat="0" applyFont="0" applyAlignment="0" applyProtection="0"/>
  </cellStyleXfs>
  <cellXfs count="39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0" fillId="0" borderId="0" xfId="0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top"/>
    </xf>
    <xf numFmtId="1" fontId="1" fillId="0" borderId="0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/>
    <xf numFmtId="1" fontId="5" fillId="0" borderId="1" xfId="0" applyNumberFormat="1" applyFont="1" applyFill="1" applyBorder="1" applyAlignment="1">
      <alignment horizontal="left" wrapText="1"/>
    </xf>
    <xf numFmtId="4" fontId="6" fillId="0" borderId="1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5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right"/>
    </xf>
    <xf numFmtId="0" fontId="1" fillId="0" borderId="1" xfId="1" applyFont="1" applyFill="1" applyBorder="1" applyAlignment="1">
      <alignment horizontal="left"/>
    </xf>
    <xf numFmtId="164" fontId="1" fillId="0" borderId="1" xfId="1" applyNumberFormat="1" applyFont="1" applyFill="1" applyBorder="1" applyAlignment="1">
      <alignment horizontal="left" wrapText="1"/>
    </xf>
    <xf numFmtId="4" fontId="3" fillId="0" borderId="1" xfId="0" applyNumberFormat="1" applyFont="1" applyFill="1" applyBorder="1"/>
    <xf numFmtId="1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justify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justify" wrapText="1"/>
    </xf>
    <xf numFmtId="0" fontId="5" fillId="0" borderId="1" xfId="0" applyFont="1" applyFill="1" applyBorder="1" applyAlignment="1">
      <alignment horizontal="left"/>
    </xf>
    <xf numFmtId="1" fontId="5" fillId="0" borderId="1" xfId="0" applyNumberFormat="1" applyFont="1" applyFill="1" applyBorder="1" applyAlignment="1">
      <alignment wrapText="1"/>
    </xf>
    <xf numFmtId="0" fontId="1" fillId="0" borderId="1" xfId="2" applyNumberFormat="1" applyFont="1" applyFill="1" applyBorder="1" applyAlignment="1">
      <alignment horizontal="justify" vertical="top" wrapText="1"/>
    </xf>
    <xf numFmtId="0" fontId="1" fillId="0" borderId="0" xfId="0" applyFont="1" applyFill="1" applyAlignment="1"/>
    <xf numFmtId="0" fontId="1" fillId="0" borderId="1" xfId="1" applyFont="1" applyFill="1" applyBorder="1" applyAlignment="1">
      <alignment wrapText="1"/>
    </xf>
    <xf numFmtId="0" fontId="1" fillId="2" borderId="0" xfId="0" applyFont="1" applyFill="1" applyBorder="1"/>
    <xf numFmtId="4" fontId="6" fillId="0" borderId="1" xfId="0" applyNumberFormat="1" applyFont="1" applyFill="1" applyBorder="1"/>
    <xf numFmtId="0" fontId="1" fillId="0" borderId="1" xfId="0" applyFont="1" applyFill="1" applyBorder="1"/>
    <xf numFmtId="3" fontId="1" fillId="0" borderId="0" xfId="0" applyNumberFormat="1" applyFont="1" applyFill="1" applyBorder="1"/>
    <xf numFmtId="1" fontId="3" fillId="0" borderId="0" xfId="0" applyNumberFormat="1" applyFont="1" applyFill="1" applyBorder="1" applyAlignment="1">
      <alignment horizontal="center" wrapText="1"/>
    </xf>
    <xf numFmtId="0" fontId="0" fillId="0" borderId="0" xfId="0" applyAlignment="1"/>
  </cellXfs>
  <cellStyles count="4">
    <cellStyle name="Обычный" xfId="0" builtinId="0"/>
    <cellStyle name="Обычный 2" xfId="1"/>
    <cellStyle name="Обычный_Уточненные Приложения 1,6,7,8,9,13июль 2008 2" xfId="2"/>
    <cellStyle name="Примечание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_nt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_nt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C77"/>
  <sheetViews>
    <sheetView tabSelected="1" topLeftCell="A51" zoomScale="90" zoomScaleNormal="90" workbookViewId="0">
      <selection activeCell="A56" sqref="A56:XFD56"/>
    </sheetView>
  </sheetViews>
  <sheetFormatPr defaultRowHeight="18.75"/>
  <cols>
    <col min="1" max="1" width="33.85546875" style="1" customWidth="1"/>
    <col min="2" max="2" width="102" style="2" customWidth="1"/>
    <col min="3" max="3" width="25.140625" style="4" customWidth="1"/>
    <col min="4" max="16384" width="9.140625" style="4"/>
  </cols>
  <sheetData>
    <row r="1" spans="1:3">
      <c r="C1" s="3" t="s">
        <v>0</v>
      </c>
    </row>
    <row r="2" spans="1:3">
      <c r="B2" s="5"/>
      <c r="C2" s="6" t="s">
        <v>1</v>
      </c>
    </row>
    <row r="3" spans="1:3">
      <c r="A3" s="1" t="s">
        <v>2</v>
      </c>
      <c r="B3" s="7"/>
      <c r="C3" s="7" t="s">
        <v>3</v>
      </c>
    </row>
    <row r="4" spans="1:3" ht="19.5" customHeight="1">
      <c r="A4" s="4"/>
      <c r="B4" s="8"/>
    </row>
    <row r="5" spans="1:3" ht="41.25" customHeight="1">
      <c r="A5" s="37" t="s">
        <v>4</v>
      </c>
      <c r="B5" s="37"/>
      <c r="C5" s="38"/>
    </row>
    <row r="6" spans="1:3">
      <c r="A6" s="4"/>
      <c r="B6" s="8"/>
    </row>
    <row r="7" spans="1:3">
      <c r="A7" s="4"/>
      <c r="B7" s="8"/>
      <c r="C7" s="6" t="s">
        <v>5</v>
      </c>
    </row>
    <row r="8" spans="1:3" ht="37.5">
      <c r="A8" s="9" t="s">
        <v>6</v>
      </c>
      <c r="B8" s="10" t="s">
        <v>7</v>
      </c>
      <c r="C8" s="11" t="s">
        <v>8</v>
      </c>
    </row>
    <row r="9" spans="1:3" ht="20.25">
      <c r="A9" s="9">
        <v>1</v>
      </c>
      <c r="B9" s="10">
        <v>2</v>
      </c>
      <c r="C9" s="11">
        <v>3</v>
      </c>
    </row>
    <row r="10" spans="1:3" s="15" customFormat="1" ht="27" customHeight="1">
      <c r="A10" s="12" t="s">
        <v>9</v>
      </c>
      <c r="B10" s="13" t="s">
        <v>10</v>
      </c>
      <c r="C10" s="14">
        <f>C11+C26</f>
        <v>2031931252.2600002</v>
      </c>
    </row>
    <row r="11" spans="1:3" s="15" customFormat="1" ht="21" customHeight="1">
      <c r="A11" s="12"/>
      <c r="B11" s="16" t="s">
        <v>11</v>
      </c>
      <c r="C11" s="14">
        <f>C12+C15+C20+C23+C13</f>
        <v>1685421790.2300003</v>
      </c>
    </row>
    <row r="12" spans="1:3" ht="20.25">
      <c r="A12" s="17" t="s">
        <v>12</v>
      </c>
      <c r="B12" s="18" t="s">
        <v>13</v>
      </c>
      <c r="C12" s="19">
        <v>1264721755.3800001</v>
      </c>
    </row>
    <row r="13" spans="1:3" ht="22.5" customHeight="1">
      <c r="A13" s="20" t="s">
        <v>14</v>
      </c>
      <c r="B13" s="18" t="s">
        <v>15</v>
      </c>
      <c r="C13" s="19">
        <f>C14</f>
        <v>5492452.4100000001</v>
      </c>
    </row>
    <row r="14" spans="1:3" ht="36" customHeight="1">
      <c r="A14" s="20" t="s">
        <v>16</v>
      </c>
      <c r="B14" s="21" t="s">
        <v>17</v>
      </c>
      <c r="C14" s="19">
        <v>5492452.4100000001</v>
      </c>
    </row>
    <row r="15" spans="1:3" ht="20.25">
      <c r="A15" s="17" t="s">
        <v>18</v>
      </c>
      <c r="B15" s="18" t="s">
        <v>19</v>
      </c>
      <c r="C15" s="22">
        <f>SUM(C17+C18+C19+C16)</f>
        <v>342199040.72000003</v>
      </c>
    </row>
    <row r="16" spans="1:3" ht="22.5" customHeight="1">
      <c r="A16" s="17" t="s">
        <v>20</v>
      </c>
      <c r="B16" s="23" t="s">
        <v>21</v>
      </c>
      <c r="C16" s="19">
        <v>264877370.19</v>
      </c>
    </row>
    <row r="17" spans="1:3" ht="20.25">
      <c r="A17" s="17" t="s">
        <v>22</v>
      </c>
      <c r="B17" s="23" t="s">
        <v>23</v>
      </c>
      <c r="C17" s="19">
        <v>60198790.159999996</v>
      </c>
    </row>
    <row r="18" spans="1:3" ht="15.75" customHeight="1">
      <c r="A18" s="17" t="s">
        <v>24</v>
      </c>
      <c r="B18" s="23" t="s">
        <v>25</v>
      </c>
      <c r="C18" s="19">
        <v>1526476</v>
      </c>
    </row>
    <row r="19" spans="1:3" ht="20.25">
      <c r="A19" s="17" t="s">
        <v>26</v>
      </c>
      <c r="B19" s="23" t="s">
        <v>27</v>
      </c>
      <c r="C19" s="19">
        <v>15596404.369999999</v>
      </c>
    </row>
    <row r="20" spans="1:3" ht="15.75" customHeight="1">
      <c r="A20" s="17" t="s">
        <v>28</v>
      </c>
      <c r="B20" s="23" t="s">
        <v>29</v>
      </c>
      <c r="C20" s="19">
        <f>SUM(C21+C22)</f>
        <v>57038413.370000005</v>
      </c>
    </row>
    <row r="21" spans="1:3" ht="15.75" customHeight="1">
      <c r="A21" s="17" t="s">
        <v>30</v>
      </c>
      <c r="B21" s="24" t="s">
        <v>31</v>
      </c>
      <c r="C21" s="19">
        <v>13115077.09</v>
      </c>
    </row>
    <row r="22" spans="1:3" ht="15.75" customHeight="1">
      <c r="A22" s="17" t="s">
        <v>32</v>
      </c>
      <c r="B22" s="24" t="s">
        <v>33</v>
      </c>
      <c r="C22" s="19">
        <v>43923336.280000001</v>
      </c>
    </row>
    <row r="23" spans="1:3" ht="20.25">
      <c r="A23" s="17" t="s">
        <v>34</v>
      </c>
      <c r="B23" s="25" t="s">
        <v>35</v>
      </c>
      <c r="C23" s="19">
        <f>SUM(C24+C25)</f>
        <v>15970128.35</v>
      </c>
    </row>
    <row r="24" spans="1:3" ht="37.5">
      <c r="A24" s="17" t="s">
        <v>36</v>
      </c>
      <c r="B24" s="26" t="s">
        <v>37</v>
      </c>
      <c r="C24" s="19">
        <v>15844328.35</v>
      </c>
    </row>
    <row r="25" spans="1:3" ht="37.5">
      <c r="A25" s="17" t="s">
        <v>38</v>
      </c>
      <c r="B25" s="27" t="s">
        <v>39</v>
      </c>
      <c r="C25" s="19">
        <v>125800</v>
      </c>
    </row>
    <row r="26" spans="1:3" s="15" customFormat="1" ht="20.25">
      <c r="A26" s="28"/>
      <c r="B26" s="29" t="s">
        <v>40</v>
      </c>
      <c r="C26" s="14">
        <f>SUM(C27+C32+C34+C37+C41+C58)</f>
        <v>346509462.03000003</v>
      </c>
    </row>
    <row r="27" spans="1:3" ht="37.5">
      <c r="A27" s="17" t="s">
        <v>41</v>
      </c>
      <c r="B27" s="23" t="s">
        <v>42</v>
      </c>
      <c r="C27" s="19">
        <f>SUM(C28:C31)</f>
        <v>256204692.25000003</v>
      </c>
    </row>
    <row r="28" spans="1:3" ht="75">
      <c r="A28" s="17" t="s">
        <v>43</v>
      </c>
      <c r="B28" s="23" t="s">
        <v>44</v>
      </c>
      <c r="C28" s="19">
        <v>10127928.59</v>
      </c>
    </row>
    <row r="29" spans="1:3" ht="75">
      <c r="A29" s="17" t="s">
        <v>45</v>
      </c>
      <c r="B29" s="30" t="s">
        <v>46</v>
      </c>
      <c r="C29" s="19">
        <v>242328860.36000001</v>
      </c>
    </row>
    <row r="30" spans="1:3" ht="20.25">
      <c r="A30" s="17" t="s">
        <v>47</v>
      </c>
      <c r="B30" s="30" t="s">
        <v>48</v>
      </c>
      <c r="C30" s="19">
        <v>227000</v>
      </c>
    </row>
    <row r="31" spans="1:3" ht="75">
      <c r="A31" s="17" t="s">
        <v>49</v>
      </c>
      <c r="B31" s="23" t="s">
        <v>50</v>
      </c>
      <c r="C31" s="19">
        <v>3520903.3</v>
      </c>
    </row>
    <row r="32" spans="1:3" ht="20.25">
      <c r="A32" s="17" t="s">
        <v>51</v>
      </c>
      <c r="B32" s="23" t="s">
        <v>52</v>
      </c>
      <c r="C32" s="19">
        <f>C33</f>
        <v>5656697.2699999996</v>
      </c>
    </row>
    <row r="33" spans="1:3" ht="20.25">
      <c r="A33" s="17" t="s">
        <v>53</v>
      </c>
      <c r="B33" s="23" t="s">
        <v>54</v>
      </c>
      <c r="C33" s="19">
        <v>5656697.2699999996</v>
      </c>
    </row>
    <row r="34" spans="1:3" ht="20.25">
      <c r="A34" s="17" t="s">
        <v>55</v>
      </c>
      <c r="B34" s="23" t="s">
        <v>56</v>
      </c>
      <c r="C34" s="22">
        <f>C35+C36</f>
        <v>9332188.8399999999</v>
      </c>
    </row>
    <row r="35" spans="1:3" ht="22.5" customHeight="1">
      <c r="A35" s="17" t="s">
        <v>57</v>
      </c>
      <c r="B35" s="23" t="s">
        <v>58</v>
      </c>
      <c r="C35" s="22">
        <v>114300</v>
      </c>
    </row>
    <row r="36" spans="1:3" ht="20.25">
      <c r="A36" s="17" t="s">
        <v>59</v>
      </c>
      <c r="B36" s="23" t="s">
        <v>60</v>
      </c>
      <c r="C36" s="22">
        <v>9217888.8399999999</v>
      </c>
    </row>
    <row r="37" spans="1:3" ht="20.25">
      <c r="A37" s="17" t="s">
        <v>61</v>
      </c>
      <c r="B37" s="23" t="s">
        <v>62</v>
      </c>
      <c r="C37" s="19">
        <f>C39+C40+C38</f>
        <v>44630880.379999995</v>
      </c>
    </row>
    <row r="38" spans="1:3" ht="20.25">
      <c r="A38" s="17" t="s">
        <v>63</v>
      </c>
      <c r="B38" s="23" t="s">
        <v>64</v>
      </c>
      <c r="C38" s="19">
        <v>21198625</v>
      </c>
    </row>
    <row r="39" spans="1:3" ht="75">
      <c r="A39" s="17" t="s">
        <v>65</v>
      </c>
      <c r="B39" s="30" t="s">
        <v>66</v>
      </c>
      <c r="C39" s="19">
        <v>14573667.869999999</v>
      </c>
    </row>
    <row r="40" spans="1:3" ht="37.5">
      <c r="A40" s="17" t="s">
        <v>67</v>
      </c>
      <c r="B40" s="30" t="s">
        <v>68</v>
      </c>
      <c r="C40" s="19">
        <v>8858587.5099999998</v>
      </c>
    </row>
    <row r="41" spans="1:3" ht="20.25">
      <c r="A41" s="17" t="s">
        <v>69</v>
      </c>
      <c r="B41" s="23" t="s">
        <v>70</v>
      </c>
      <c r="C41" s="19">
        <f>SUM(C42:C57)</f>
        <v>31404653.940000001</v>
      </c>
    </row>
    <row r="42" spans="1:3" ht="75">
      <c r="A42" s="17" t="s">
        <v>71</v>
      </c>
      <c r="B42" s="24" t="s">
        <v>72</v>
      </c>
      <c r="C42" s="19">
        <v>889256.95</v>
      </c>
    </row>
    <row r="43" spans="1:3" ht="56.25">
      <c r="A43" s="17" t="s">
        <v>73</v>
      </c>
      <c r="B43" s="24" t="s">
        <v>74</v>
      </c>
      <c r="C43" s="19">
        <v>81572.55</v>
      </c>
    </row>
    <row r="44" spans="1:3" ht="56.25">
      <c r="A44" s="17" t="s">
        <v>75</v>
      </c>
      <c r="B44" s="24" t="s">
        <v>76</v>
      </c>
      <c r="C44" s="19">
        <v>90538.240000000005</v>
      </c>
    </row>
    <row r="45" spans="1:3" ht="54" customHeight="1">
      <c r="A45" s="17" t="s">
        <v>77</v>
      </c>
      <c r="B45" s="24" t="s">
        <v>78</v>
      </c>
      <c r="C45" s="19">
        <v>1389513.51</v>
      </c>
    </row>
    <row r="46" spans="1:3" ht="37.5">
      <c r="A46" s="31" t="s">
        <v>79</v>
      </c>
      <c r="B46" s="24" t="s">
        <v>80</v>
      </c>
      <c r="C46" s="19">
        <v>180155.57</v>
      </c>
    </row>
    <row r="47" spans="1:3" ht="37.5">
      <c r="A47" s="17" t="s">
        <v>81</v>
      </c>
      <c r="B47" s="24" t="s">
        <v>82</v>
      </c>
      <c r="C47" s="19">
        <v>17420.28</v>
      </c>
    </row>
    <row r="48" spans="1:3" ht="37.5">
      <c r="A48" s="17" t="s">
        <v>83</v>
      </c>
      <c r="B48" s="24" t="s">
        <v>84</v>
      </c>
      <c r="C48" s="19">
        <v>9064000</v>
      </c>
    </row>
    <row r="49" spans="1:3" ht="20.25">
      <c r="A49" s="17" t="s">
        <v>85</v>
      </c>
      <c r="B49" s="24" t="s">
        <v>86</v>
      </c>
      <c r="C49" s="19">
        <v>80000</v>
      </c>
    </row>
    <row r="50" spans="1:3" ht="56.25">
      <c r="A50" s="17" t="s">
        <v>87</v>
      </c>
      <c r="B50" s="24" t="s">
        <v>88</v>
      </c>
      <c r="C50" s="19">
        <v>549360</v>
      </c>
    </row>
    <row r="51" spans="1:3" ht="56.25">
      <c r="A51" s="17" t="s">
        <v>89</v>
      </c>
      <c r="B51" s="24" t="s">
        <v>90</v>
      </c>
      <c r="C51" s="19">
        <v>35000</v>
      </c>
    </row>
    <row r="52" spans="1:3" ht="36" customHeight="1">
      <c r="A52" s="20" t="s">
        <v>91</v>
      </c>
      <c r="B52" s="32" t="s">
        <v>92</v>
      </c>
      <c r="C52" s="19">
        <v>391120.55</v>
      </c>
    </row>
    <row r="53" spans="1:3" ht="56.25">
      <c r="A53" s="17" t="s">
        <v>93</v>
      </c>
      <c r="B53" s="24" t="s">
        <v>94</v>
      </c>
      <c r="C53" s="19">
        <v>123000</v>
      </c>
    </row>
    <row r="54" spans="1:3" s="33" customFormat="1" ht="75">
      <c r="A54" s="17" t="s">
        <v>95</v>
      </c>
      <c r="B54" s="24" t="s">
        <v>96</v>
      </c>
      <c r="C54" s="19">
        <v>6624837.8700000001</v>
      </c>
    </row>
    <row r="55" spans="1:3" ht="56.25">
      <c r="A55" s="17" t="s">
        <v>97</v>
      </c>
      <c r="B55" s="24" t="s">
        <v>98</v>
      </c>
      <c r="C55" s="19">
        <v>1701340.58</v>
      </c>
    </row>
    <row r="56" spans="1:3" ht="37.5" hidden="1">
      <c r="A56" s="17" t="s">
        <v>99</v>
      </c>
      <c r="B56" s="24" t="s">
        <v>100</v>
      </c>
      <c r="C56" s="19"/>
    </row>
    <row r="57" spans="1:3" ht="37.5">
      <c r="A57" s="17" t="s">
        <v>101</v>
      </c>
      <c r="B57" s="24" t="s">
        <v>102</v>
      </c>
      <c r="C57" s="19">
        <v>10187537.84</v>
      </c>
    </row>
    <row r="58" spans="1:3" ht="20.25">
      <c r="A58" s="20" t="s">
        <v>103</v>
      </c>
      <c r="B58" s="32" t="s">
        <v>104</v>
      </c>
      <c r="C58" s="19">
        <f>SUM(C59)</f>
        <v>-719650.65</v>
      </c>
    </row>
    <row r="59" spans="1:3" ht="20.25">
      <c r="A59" s="20" t="s">
        <v>105</v>
      </c>
      <c r="B59" s="32" t="s">
        <v>106</v>
      </c>
      <c r="C59" s="19">
        <v>-719650.65</v>
      </c>
    </row>
    <row r="60" spans="1:3" s="15" customFormat="1" ht="20.25">
      <c r="A60" s="12" t="s">
        <v>107</v>
      </c>
      <c r="B60" s="16" t="s">
        <v>108</v>
      </c>
      <c r="C60" s="34">
        <f>SUM(C62:C69)</f>
        <v>3261176506.1400003</v>
      </c>
    </row>
    <row r="61" spans="1:3" s="15" customFormat="1" ht="37.5">
      <c r="A61" s="35" t="s">
        <v>109</v>
      </c>
      <c r="B61" s="24" t="s">
        <v>110</v>
      </c>
      <c r="C61" s="34">
        <f>C63+C64+C65+C62</f>
        <v>2998458244.75</v>
      </c>
    </row>
    <row r="62" spans="1:3" s="15" customFormat="1" ht="20.25">
      <c r="A62" s="35" t="s">
        <v>111</v>
      </c>
      <c r="B62" s="24" t="s">
        <v>112</v>
      </c>
      <c r="C62" s="22">
        <v>626063000</v>
      </c>
    </row>
    <row r="63" spans="1:3" ht="37.5">
      <c r="A63" s="17" t="s">
        <v>113</v>
      </c>
      <c r="B63" s="24" t="s">
        <v>114</v>
      </c>
      <c r="C63" s="19">
        <v>265433218.09</v>
      </c>
    </row>
    <row r="64" spans="1:3" ht="20.25">
      <c r="A64" s="17" t="s">
        <v>115</v>
      </c>
      <c r="B64" s="24" t="s">
        <v>116</v>
      </c>
      <c r="C64" s="19">
        <v>2072561511.0999999</v>
      </c>
    </row>
    <row r="65" spans="1:3" ht="20.25">
      <c r="A65" s="17" t="s">
        <v>117</v>
      </c>
      <c r="B65" s="24" t="s">
        <v>118</v>
      </c>
      <c r="C65" s="19">
        <v>34400515.560000002</v>
      </c>
    </row>
    <row r="66" spans="1:3" ht="20.25">
      <c r="A66" s="17" t="s">
        <v>119</v>
      </c>
      <c r="B66" s="24" t="s">
        <v>120</v>
      </c>
      <c r="C66" s="19">
        <v>289610665.19</v>
      </c>
    </row>
    <row r="67" spans="1:3" ht="37.5">
      <c r="A67" s="17" t="s">
        <v>121</v>
      </c>
      <c r="B67" s="24" t="s">
        <v>122</v>
      </c>
      <c r="C67" s="19">
        <v>110169.05</v>
      </c>
    </row>
    <row r="68" spans="1:3" ht="37.5">
      <c r="A68" s="17" t="s">
        <v>123</v>
      </c>
      <c r="B68" s="24" t="s">
        <v>124</v>
      </c>
      <c r="C68" s="19">
        <v>-102615.93</v>
      </c>
    </row>
    <row r="69" spans="1:3" ht="39" customHeight="1">
      <c r="A69" s="17" t="s">
        <v>125</v>
      </c>
      <c r="B69" s="24" t="s">
        <v>126</v>
      </c>
      <c r="C69" s="19">
        <v>-26899956.920000002</v>
      </c>
    </row>
    <row r="70" spans="1:3" ht="20.25">
      <c r="A70" s="28"/>
      <c r="B70" s="29" t="s">
        <v>127</v>
      </c>
      <c r="C70" s="34">
        <f>C10+C60</f>
        <v>5293107758.4000006</v>
      </c>
    </row>
    <row r="71" spans="1:3">
      <c r="B71" s="3"/>
      <c r="C71" s="36"/>
    </row>
    <row r="72" spans="1:3">
      <c r="B72" s="3"/>
    </row>
    <row r="73" spans="1:3">
      <c r="B73" s="3"/>
    </row>
    <row r="74" spans="1:3">
      <c r="B74" s="3"/>
    </row>
    <row r="75" spans="1:3">
      <c r="B75" s="3"/>
    </row>
    <row r="76" spans="1:3">
      <c r="B76" s="3"/>
    </row>
    <row r="77" spans="1:3">
      <c r="A77" s="4"/>
      <c r="B77" s="4"/>
    </row>
  </sheetData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52" fitToHeight="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>Депфин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dcterms:created xsi:type="dcterms:W3CDTF">2018-10-08T08:02:11Z</dcterms:created>
  <dcterms:modified xsi:type="dcterms:W3CDTF">2018-10-08T08:43:03Z</dcterms:modified>
</cp:coreProperties>
</file>