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3" i="33"/>
  <c r="G93"/>
  <c r="D89" l="1"/>
  <c r="D91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<sst xmlns="http://schemas.openxmlformats.org/spreadsheetml/2006/main" count="697" uniqueCount="460">
  <si>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</si>
  <si>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</si>
  <si>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</si>
  <si>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</si>
  <si>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</si>
  <si>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</si>
  <si>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</si>
  <si>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</si>
  <si>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</si>
  <si>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</si>
  <si>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</si>
  <si>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</si>
  <si>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</si>
  <si>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</si>
  <si>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</si>
  <si>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</si>
  <si>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</si>
  <si>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</si>
  <si>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</si>
  <si>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</si>
  <si>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</si>
  <si>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</si>
  <si>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</si>
  <si>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</si>
  <si>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</si>
  <si>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</si>
  <si>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</si>
  <si>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</si>
  <si>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</si>
  <si>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</si>
  <si>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</si>
  <si>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</si>
  <si>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</si>
  <si>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</si>
  <si>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</si>
  <si>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</si>
  <si>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</si>
  <si>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</si>
  <si>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</si>
  <si>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</si>
  <si>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</si>
  <si>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</si>
  <si>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</si>
  <si>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</si>
  <si>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</si>
  <si>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</si>
  <si>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</si>
  <si>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</si>
  <si>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</si>
  <si>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</si>
  <si>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</si>
  <si>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</si>
  <si>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</si>
  <si>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</si>
  <si>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</si>
  <si>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</si>
  <si>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</si>
  <si>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</si>
  <si>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</si>
  <si>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</si>
  <si>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</si>
  <si>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</si>
  <si>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</si>
  <si>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</si>
  <si>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</si>
  <si>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</si>
  <si>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</si>
  <si>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</si>
  <si>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</si>
  <si>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</si>
  <si>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</si>
  <si>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</si>
  <si>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</si>
  <si>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</si>
  <si>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</si>
  <si>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</si>
  <si>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</si>
  <si>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</si>
  <si>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</si>
  <si>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</si>
  <si>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</si>
  <si>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</si>
  <si>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</si>
  <si>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</si>
  <si>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</si>
  <si>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</si>
  <si>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</si>
  <si>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</si>
  <si>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</si>
  <si>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</si>
  <si>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</si>
  <si>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</si>
  <si>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</si>
  <si>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</si>
  <si>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</si>
  <si>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</si>
  <si>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</si>
  <si>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</si>
  <si>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</si>
  <si>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</si>
  <si>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</si>
  <si>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</si>
  <si>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</si>
  <si>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</si>
  <si>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</si>
  <si>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</si>
  <si>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</si>
  <si>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</si>
  <si>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</si>
  <si>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</si>
  <si>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</si>
  <si>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</si>
  <si>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</si>
  <si>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</si>
  <si>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</si>
  <si>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</si>
  <si>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</si>
  <si>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</si>
  <si>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</si>
  <si>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</si>
  <si>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</si>
  <si>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</si>
  <si>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</si>
  <si>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</si>
  <si>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</si>
  <si>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</si>
  <si>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</si>
  <si>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</si>
  <si>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</si>
  <si>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</si>
  <si>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</si>
  <si>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</si>
  <si>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</si>
  <si>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</si>
  <si>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</si>
  <si>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</si>
  <si>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</si>
  <si>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</si>
  <si>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</si>
  <si>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</si>
  <si>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</si>
  <si>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</si>
  <si>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</si>
  <si>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</si>
  <si>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</si>
  <si>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</si>
  <si>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</si>
  <si>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</si>
  <si>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</si>
  <si>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</si>
  <si>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</si>
  <si>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</si>
  <si>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</si>
  <si>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</si>
  <si>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</si>
  <si>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</si>
  <si>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</si>
  <si>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</si>
  <si>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</si>
  <si>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</si>
  <si>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</si>
  <si>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</si>
  <si>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</si>
  <si>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</si>
  <si>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</si>
  <si>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</si>
  <si>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</si>
  <si>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</si>
  <si>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</si>
  <si>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</si>
  <si>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</si>
  <si>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</si>
  <si>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</si>
  <si>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</si>
  <si>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</si>
  <si>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</si>
  <si>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</si>
  <si>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</si>
  <si>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</si>
  <si>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</si>
  <si>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</si>
  <si>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</si>
  <si>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</si>
  <si>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</si>
  <si>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</si>
  <si>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</si>
  <si>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</si>
  <si>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</si>
  <si>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</si>
  <si>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</si>
  <si>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</si>
  <si>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</si>
  <si>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</si>
  <si>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</si>
  <si>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</si>
  <si>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</si>
  <si>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</si>
  <si>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</si>
  <si>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</si>
  <si>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</si>
  <si>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</si>
  <si>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</si>
  <si>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</si>
  <si>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</si>
  <si>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</si>
  <si>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</si>
  <si>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</si>
  <si>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</si>
  <si>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</si>
  <si>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</si>
  <si>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</si>
  <si>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</si>
  <si>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</si>
  <si>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</si>
  <si>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</si>
  <si>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</si>
  <si>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</si>
  <si>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</si>
  <si>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</si>
  <si>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</si>
  <si>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</si>
  <si>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</si>
  <si>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</si>
  <si>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</si>
  <si>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</si>
  <si>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</si>
  <si>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</si>
  <si>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</si>
  <si>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</si>
  <si>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</si>
  <si>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</si>
  <si>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</si>
  <si>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</si>
  <si>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</si>
  <si>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</si>
  <si>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</si>
  <si>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</si>
  <si>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</si>
  <si>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</si>
  <si>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</si>
  <si>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</si>
  <si>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</si>
  <si>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</si>
  <si>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</si>
  <si>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</si>
  <si>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</si>
  <si>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</si>
  <si>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</si>
  <si>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</si>
  <si>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</si>
  <si>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</si>
  <si>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</si>
  <si>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</si>
  <si>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</si>
  <si>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</si>
  <si>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</si>
  <si>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</si>
  <si>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</si>
  <si>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</si>
  <si>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</si>
  <si>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</si>
  <si>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</si>
  <si>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</si>
  <si>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</si>
  <si>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</si>
  <si>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</si>
  <si>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</si>
  <si>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</si>
  <si>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</si>
  <si>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</si>
  <si>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</si>
  <si>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</si>
  <si>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</si>
  <si>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</si>
  <si>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</si>
  <si>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</si>
  <si>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</si>
  <si>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</si>
  <si>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</si>
  <si>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</si>
  <si>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</si>
  <si>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</si>
  <si>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</si>
  <si>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</si>
  <si>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</si>
  <si>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</si>
  <si>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</si>
  <si>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</si>
  <si>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</si>
  <si>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</si>
  <si>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</si>
  <si>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</si>
  <si>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</si>
  <si>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</si>
  <si>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</si>
  <si>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</si>
  <si>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</si>
  <si>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</si>
  <si>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</si>
  <si>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</si>
  <si>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</si>
  <si>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</si>
  <si>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</si>
  <si>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</si>
  <si>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</si>
  <si>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</si>
  <si>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</si>
  <si>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</si>
  <si>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</si>
  <si>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</si>
  <si>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</si>
  <si>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</si>
  <si>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</si>
  <si>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</si>
  <si>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</si>
  <si>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</si>
  <si>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</si>
  <si>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</si>
  <si>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</si>
  <si>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</si>
  <si>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</si>
  <si>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</si>
  <si>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</si>
  <si>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</si>
  <si>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</si>
  <si>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</si>
  <si>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</si>
  <si>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</si>
  <si>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</si>
  <si>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</si>
  <si>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</si>
  <si>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</si>
  <si>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</si>
  <si>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</si>
  <si>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</si>
  <si>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</si>
  <si>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</si>
  <si>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</si>
  <si>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</si>
  <si>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</si>
  <si>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</si>
  <si>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</si>
  <si>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</si>
  <si>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</si>
  <si>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</si>
  <si>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</si>
  <si>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</si>
  <si>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</si>
  <si>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</si>
  <si>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</si>
  <si>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</si>
  <si>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</si>
  <si>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</si>
  <si>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</si>
  <si>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</si>
  <si>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</si>
  <si>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</si>
  <si>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</si>
  <si>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</si>
  <si>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</si>
  <si>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</si>
  <si>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</si>
  <si>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</si>
  <si>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</si>
  <si>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</si>
  <si>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</si>
  <si>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</si>
  <si>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</si>
  <si>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</si>
  <si>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</si>
  <si>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</si>
  <si>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</si>
  <si>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</si>
  <si>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</si>
  <si>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</si>
  <si>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</si>
  <si>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</si>
  <si>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</si>
  <si>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</si>
  <si>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</si>
  <si>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</si>
  <si>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</si>
  <si>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</si>
  <si>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</si>
  <si>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</si>
  <si>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</si>
  <si>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</si>
  <si>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</si>
  <si>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</si>
  <si>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</si>
  <si>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</si>
  <si>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</si>
  <si>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</si>
  <si>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</si>
  <si>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</si>
  <si>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</si>
  <si>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</si>
  <si>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</si>
  <si>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</si>
  <si>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</si>
  <si>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</si>
  <si>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</si>
  <si>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</si>
  <si>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</si>
  <si>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</si>
  <si>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</si>
  <si>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</si>
  <si>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</si>
  <si>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</si>
  <si>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</si>
  <si>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</si>
  <si>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</si>
  <si>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</si>
  <si>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</si>
  <si>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</si>
  <si>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</si>
  <si>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</si>
  <si>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</si>
  <si>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</si>
  <si>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</si>
  <si>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</si>
  <si>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</si>
  <si>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</si>
  <si>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</si>
  <si>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</si>
  <si>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</si>
  <si>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</si>
  <si>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</si>
  <si>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</si>
  <si>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</si>
  <si>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</si>
  <si>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</si>
  <si>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</si>
  <si>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</si>
  <si>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</si>
  <si>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</si>
  <si>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</si>
  <si>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</si>
  <si>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</si>
  <si>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</si>
  <si>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</si>
  <si>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</si>
  <si>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</si>
  <si>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</si>
  <si>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</si>
  <si>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</si>
  <si>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</si>
  <si>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</si>
  <si>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</si>
  <si>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</si>
  <si>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</si>
  <si>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</si>
  <si>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</si>
  <si>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</si>
  <si>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</si>
  <si>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</si>
  <si>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01.07.2018 года по реализации  муниципальных  программ города Нефтеюганска</t>
  </si>
  <si>
    <t>Кассовый расход на 01.07.2018 (рублей)</t>
  </si>
  <si>
    <t>4.3.2</t>
  </si>
  <si>
    <t>Развитие материально-технической базы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</si>
</sst>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G275" sqref="G275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2.71093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8" t="s">
        <v>456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1" customFormat="1" ht="36" customHeight="1">
      <c r="A2" s="120" t="s">
        <v>1</v>
      </c>
      <c r="B2" s="79" t="s">
        <v>455</v>
      </c>
      <c r="C2" s="122" t="s">
        <v>106</v>
      </c>
      <c r="D2" s="124" t="s">
        <v>452</v>
      </c>
      <c r="E2" s="124"/>
      <c r="F2" s="124"/>
      <c r="G2" s="124"/>
      <c r="H2" s="124" t="s">
        <v>448</v>
      </c>
      <c r="I2" s="124"/>
      <c r="J2" s="124"/>
      <c r="K2" s="125" t="s">
        <v>457</v>
      </c>
      <c r="L2" s="125"/>
      <c r="M2" s="125"/>
      <c r="N2" s="125"/>
      <c r="O2" s="126" t="s">
        <v>35</v>
      </c>
      <c r="P2" s="127"/>
      <c r="Q2" s="127"/>
      <c r="R2" s="128"/>
    </row>
    <row r="3" spans="1:18" s="1" customFormat="1" ht="39.75" customHeight="1">
      <c r="A3" s="121"/>
      <c r="B3" s="90" t="s">
        <v>454</v>
      </c>
      <c r="C3" s="123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5" t="s">
        <v>267</v>
      </c>
      <c r="B5" s="116"/>
      <c r="C5" s="117"/>
      <c r="D5" s="85">
        <f>D7+D49+D69+D88+D96+D113+D176+D197+D224+D228+D240+D245+D248+D258+D126+D262</f>
        <v>7482715058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3857674342</v>
      </c>
      <c r="H5" s="85">
        <f t="shared" si="0"/>
        <v>5648219190.6199989</v>
      </c>
      <c r="I5" s="85">
        <f t="shared" si="0"/>
        <v>3053395540.0799999</v>
      </c>
      <c r="J5" s="85">
        <f t="shared" si="0"/>
        <v>2605387398.8200002</v>
      </c>
      <c r="K5" s="85">
        <f t="shared" si="0"/>
        <v>5358697648.5999994</v>
      </c>
      <c r="L5" s="85">
        <f t="shared" si="0"/>
        <v>2752967457.7800007</v>
      </c>
      <c r="M5" s="85"/>
      <c r="N5" s="85">
        <f t="shared" si="0"/>
        <v>2605387398.8200002</v>
      </c>
      <c r="O5" s="86">
        <f>K5/D5*100</f>
        <v>71.614348629657513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4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18" s="2" customFormat="1" ht="48" hidden="1" customHeight="1">
      <c r="A7" s="23">
        <v>1</v>
      </c>
      <c r="B7" s="112" t="s">
        <v>34</v>
      </c>
      <c r="C7" s="112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7" t="s">
        <v>126</v>
      </c>
      <c r="B30" s="113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7"/>
      <c r="B31" s="113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7" t="s">
        <v>130</v>
      </c>
      <c r="B34" s="113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7"/>
      <c r="B35" s="113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7"/>
      <c r="B36" s="113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7"/>
      <c r="B37" s="113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7"/>
      <c r="B38" s="113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7"/>
      <c r="B39" s="113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9" t="s">
        <v>49</v>
      </c>
      <c r="C49" s="99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32" t="s">
        <v>287</v>
      </c>
      <c r="B67" s="132"/>
      <c r="C67" s="132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33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>
      <c r="A69" s="23" t="s">
        <v>288</v>
      </c>
      <c r="B69" s="130" t="s">
        <v>40</v>
      </c>
      <c r="C69" s="131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29" t="s">
        <v>18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74"/>
      <c r="Q87" s="91"/>
      <c r="R87" s="89"/>
    </row>
    <row r="88" spans="1:18" s="2" customFormat="1" ht="48" customHeight="1">
      <c r="A88" s="23" t="s">
        <v>306</v>
      </c>
      <c r="B88" s="99" t="s">
        <v>44</v>
      </c>
      <c r="C88" s="99"/>
      <c r="D88" s="20">
        <v>60892485</v>
      </c>
      <c r="E88" s="20">
        <f t="shared" ref="E88:N88" si="46">E89+E91+E93</f>
        <v>0</v>
      </c>
      <c r="F88" s="20">
        <v>0</v>
      </c>
      <c r="G88" s="20">
        <v>60892485</v>
      </c>
      <c r="H88" s="20">
        <f t="shared" si="46"/>
        <v>31788614.539999999</v>
      </c>
      <c r="I88" s="20">
        <f t="shared" si="46"/>
        <v>0</v>
      </c>
      <c r="J88" s="20">
        <f t="shared" si="46"/>
        <v>31788614.539999999</v>
      </c>
      <c r="K88" s="20">
        <f t="shared" si="46"/>
        <v>31788614.539999999</v>
      </c>
      <c r="L88" s="20">
        <f t="shared" si="46"/>
        <v>0</v>
      </c>
      <c r="M88" s="20">
        <v>0</v>
      </c>
      <c r="N88" s="20">
        <f t="shared" si="46"/>
        <v>31788614.539999999</v>
      </c>
      <c r="O88" s="30">
        <f>K88/D88*100</f>
        <v>52.204495415156728</v>
      </c>
      <c r="P88" s="25">
        <v>0</v>
      </c>
      <c r="Q88" s="20">
        <v>0</v>
      </c>
      <c r="R88" s="24">
        <f>N88/G88*100</f>
        <v>52.204495415156728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58392485</v>
      </c>
      <c r="E89" s="20">
        <f t="shared" ref="E89:G89" si="47">E90</f>
        <v>0</v>
      </c>
      <c r="F89" s="20">
        <v>0</v>
      </c>
      <c r="G89" s="20">
        <f t="shared" si="47"/>
        <v>58392485</v>
      </c>
      <c r="H89" s="20">
        <f t="shared" ref="H89" si="48">H90</f>
        <v>31788614.539999999</v>
      </c>
      <c r="I89" s="20">
        <f t="shared" ref="I89" si="49">I90</f>
        <v>0</v>
      </c>
      <c r="J89" s="20">
        <f t="shared" ref="J89" si="50">J90</f>
        <v>31788614.539999999</v>
      </c>
      <c r="K89" s="20">
        <f t="shared" ref="K89" si="51">K90</f>
        <v>31788614.539999999</v>
      </c>
      <c r="L89" s="20">
        <f t="shared" ref="L89" si="52">L90</f>
        <v>0</v>
      </c>
      <c r="M89" s="20">
        <v>0</v>
      </c>
      <c r="N89" s="20">
        <f t="shared" ref="N89" si="53">N90</f>
        <v>31788614.539999999</v>
      </c>
      <c r="O89" s="30">
        <f>K89/D89*100</f>
        <v>54.439564509028862</v>
      </c>
      <c r="P89" s="25">
        <v>0</v>
      </c>
      <c r="Q89" s="20">
        <v>0</v>
      </c>
      <c r="R89" s="24">
        <f>N89/G89*100</f>
        <v>54.439564509028862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58392485</v>
      </c>
      <c r="E90" s="13">
        <v>0</v>
      </c>
      <c r="F90" s="13">
        <v>0</v>
      </c>
      <c r="G90" s="13">
        <v>58392485</v>
      </c>
      <c r="H90" s="13">
        <f t="shared" ref="H90:H94" si="54">I90+J90</f>
        <v>31788614.539999999</v>
      </c>
      <c r="I90" s="13">
        <v>0</v>
      </c>
      <c r="J90" s="13">
        <f t="shared" ref="J90:J94" si="55">N90</f>
        <v>31788614.539999999</v>
      </c>
      <c r="K90" s="13">
        <v>31788614.539999999</v>
      </c>
      <c r="L90" s="13">
        <v>0</v>
      </c>
      <c r="M90" s="20">
        <v>0</v>
      </c>
      <c r="N90" s="13">
        <v>31788614.539999999</v>
      </c>
      <c r="O90" s="88">
        <f>K90/D90*100</f>
        <v>54.439564509028862</v>
      </c>
      <c r="P90" s="49">
        <v>0</v>
      </c>
      <c r="Q90" s="20">
        <v>0</v>
      </c>
      <c r="R90" s="63">
        <f>N90/G90*100</f>
        <v>54.439564509028862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SUM(D94+D265)</f>
        <v>2500000</v>
      </c>
      <c r="E93" s="20">
        <f t="shared" ref="E93:L93" si="58">E94</f>
        <v>0</v>
      </c>
      <c r="F93" s="20">
        <v>0</v>
      </c>
      <c r="G93" s="20">
        <f>SUM(G94+G265)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1596600</v>
      </c>
      <c r="E94" s="13">
        <v>0</v>
      </c>
      <c r="F94" s="13">
        <v>0</v>
      </c>
      <c r="G94" s="13">
        <v>1596600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29" t="s">
        <v>20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74"/>
      <c r="Q95" s="91"/>
      <c r="R95" s="89"/>
    </row>
    <row r="96" spans="1:18" s="1" customFormat="1" ht="47.25" hidden="1" customHeight="1">
      <c r="A96" s="23" t="s">
        <v>95</v>
      </c>
      <c r="B96" s="99" t="s">
        <v>45</v>
      </c>
      <c r="C96" s="99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7" t="s">
        <v>316</v>
      </c>
      <c r="B101" s="100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7"/>
      <c r="B102" s="100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101" t="s">
        <v>16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1:18" s="1" customFormat="1" ht="46.5" hidden="1" customHeight="1">
      <c r="A113" s="23" t="s">
        <v>325</v>
      </c>
      <c r="B113" s="99" t="s">
        <v>46</v>
      </c>
      <c r="C113" s="99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101" t="s">
        <v>17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1:18" s="1" customFormat="1" ht="46.5" hidden="1" customHeight="1">
      <c r="A126" s="23" t="s">
        <v>399</v>
      </c>
      <c r="B126" s="99" t="s">
        <v>47</v>
      </c>
      <c r="C126" s="99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103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104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104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104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104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104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105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103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104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104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104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104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104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104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104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104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105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101" t="s">
        <v>50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1:18" s="1" customFormat="1" ht="48.75" hidden="1" customHeight="1">
      <c r="A176" s="23" t="s">
        <v>96</v>
      </c>
      <c r="B176" s="99" t="s">
        <v>51</v>
      </c>
      <c r="C176" s="99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07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08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08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08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08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08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09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10" t="s">
        <v>98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1:18" s="1" customFormat="1" ht="87" hidden="1" customHeight="1">
      <c r="A197" s="23" t="s">
        <v>344</v>
      </c>
      <c r="B197" s="99" t="s">
        <v>52</v>
      </c>
      <c r="C197" s="99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7" t="s">
        <v>366</v>
      </c>
      <c r="B220" s="100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7"/>
      <c r="B221" s="100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7"/>
      <c r="B222" s="100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7"/>
      <c r="B223" s="100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9" t="s">
        <v>54</v>
      </c>
      <c r="C224" s="99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7" t="s">
        <v>368</v>
      </c>
      <c r="B225" s="100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7"/>
      <c r="B226" s="100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7"/>
      <c r="B227" s="100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9" t="s">
        <v>55</v>
      </c>
      <c r="C228" s="99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7" t="s">
        <v>374</v>
      </c>
      <c r="B233" s="100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7"/>
      <c r="B234" s="100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7"/>
      <c r="B235" s="100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7"/>
      <c r="B236" s="100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7"/>
      <c r="B237" s="100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7"/>
      <c r="B238" s="100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7"/>
      <c r="B239" s="100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96" t="s">
        <v>84</v>
      </c>
      <c r="C240" s="96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96" t="s">
        <v>88</v>
      </c>
      <c r="C245" s="96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7" t="s">
        <v>33</v>
      </c>
      <c r="B246" s="98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7"/>
      <c r="B247" s="98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96" t="s">
        <v>90</v>
      </c>
      <c r="C248" s="96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96" t="s">
        <v>99</v>
      </c>
      <c r="C258" s="96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06" t="s">
        <v>431</v>
      </c>
      <c r="B261" s="106"/>
      <c r="C261" s="106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94" t="s">
        <v>433</v>
      </c>
      <c r="C262" s="95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40" t="s">
        <v>458</v>
      </c>
      <c r="B265" s="92" t="s">
        <v>459</v>
      </c>
      <c r="C265" s="28" t="s">
        <v>7</v>
      </c>
      <c r="D265" s="93">
        <v>903400</v>
      </c>
      <c r="E265" s="13">
        <v>0</v>
      </c>
      <c r="F265" s="13">
        <v>0</v>
      </c>
      <c r="G265" s="93">
        <v>903400</v>
      </c>
      <c r="H265" s="92"/>
      <c r="I265" s="92"/>
      <c r="J265" s="92"/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  <mergeCell ref="B49:C49"/>
    <mergeCell ref="A95:O95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5" t="s">
        <v>48</v>
      </c>
      <c r="B1" s="136"/>
      <c r="C1" s="136"/>
      <c r="D1" s="136"/>
      <c r="E1" s="136"/>
      <c r="F1" s="136"/>
      <c r="G1" s="136"/>
      <c r="H1" s="136"/>
      <c r="I1" s="136"/>
      <c r="J1" s="5"/>
      <c r="K1" s="5"/>
      <c r="L1" s="5"/>
    </row>
    <row r="2" spans="1:12" ht="18.75" customHeight="1">
      <c r="A2" s="137" t="s">
        <v>1</v>
      </c>
      <c r="B2" s="58" t="s">
        <v>2</v>
      </c>
      <c r="C2" s="139" t="s">
        <v>106</v>
      </c>
      <c r="D2" s="140" t="s">
        <v>440</v>
      </c>
      <c r="E2" s="140" t="s">
        <v>259</v>
      </c>
      <c r="F2" s="140" t="s">
        <v>260</v>
      </c>
      <c r="G2" s="140" t="s">
        <v>251</v>
      </c>
      <c r="H2" s="140" t="s">
        <v>244</v>
      </c>
      <c r="I2" s="140" t="s">
        <v>35</v>
      </c>
      <c r="J2" s="140" t="s">
        <v>253</v>
      </c>
      <c r="K2" s="140" t="s">
        <v>254</v>
      </c>
      <c r="L2" s="140" t="s">
        <v>252</v>
      </c>
    </row>
    <row r="3" spans="1:12" ht="83.25" customHeight="1">
      <c r="A3" s="138"/>
      <c r="B3" s="19" t="s">
        <v>3</v>
      </c>
      <c r="C3" s="122"/>
      <c r="D3" s="141"/>
      <c r="E3" s="141"/>
      <c r="F3" s="141"/>
      <c r="G3" s="141"/>
      <c r="H3" s="141"/>
      <c r="I3" s="141"/>
      <c r="J3" s="141"/>
      <c r="K3" s="141"/>
      <c r="L3" s="141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2" t="s">
        <v>255</v>
      </c>
      <c r="B5" s="143"/>
      <c r="C5" s="143"/>
      <c r="D5" s="143"/>
      <c r="E5" s="143"/>
      <c r="F5" s="143"/>
      <c r="G5" s="143"/>
      <c r="H5" s="143"/>
      <c r="I5" s="143"/>
      <c r="J5" s="144"/>
      <c r="K5" s="144"/>
      <c r="L5" s="14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2018-07-05T04:25:35Z</cp:lastPrinted>
  <dcterms:created xsi:type="dcterms:W3CDTF">2012-05-22T08:33:39Z</dcterms:created>
  <dcterms:modified xsi:type="dcterms:W3CDTF">2018-07-05T04:32:18Z</dcterms:modified>
</cp:coreProperties>
</file>