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35" windowWidth="10335" windowHeight="1170"/>
  </bookViews>
  <sheets>
    <sheet name="приложение 1" sheetId="1" r:id="rId1"/>
    <sheet name="приложение 2" sheetId="2" r:id="rId2"/>
  </sheets>
  <calcPr calcId="145621" refMode="R1C1"/>
</workbook>
</file>

<file path=xl/calcChain.xml><?xml version="1.0" encoding="utf-8"?>
<calcChain xmlns="http://schemas.openxmlformats.org/spreadsheetml/2006/main">
  <c r="E77" i="2" l="1"/>
  <c r="F77" i="2"/>
  <c r="E71" i="2"/>
  <c r="F71" i="2"/>
  <c r="D56" i="2"/>
  <c r="E55" i="2"/>
  <c r="F55" i="2"/>
  <c r="C56" i="2"/>
  <c r="D48" i="2"/>
  <c r="F42" i="2" l="1"/>
  <c r="E42" i="2"/>
  <c r="D20" i="2" l="1"/>
  <c r="C20" i="2"/>
  <c r="E19" i="2"/>
  <c r="F19" i="2"/>
  <c r="F128" i="1" l="1"/>
  <c r="G128" i="1"/>
  <c r="F72" i="1" l="1"/>
  <c r="G72" i="1"/>
  <c r="F107" i="1"/>
  <c r="G107" i="1"/>
  <c r="G155" i="1" l="1"/>
  <c r="G156" i="1"/>
  <c r="G158" i="1"/>
  <c r="G159" i="1"/>
  <c r="G160" i="1"/>
  <c r="F155" i="1"/>
  <c r="F156" i="1"/>
  <c r="F158" i="1"/>
  <c r="F159" i="1"/>
  <c r="F160" i="1"/>
  <c r="G99" i="1"/>
  <c r="F99" i="1"/>
  <c r="G95" i="1"/>
  <c r="G96" i="1"/>
  <c r="G97" i="1"/>
  <c r="G98" i="1"/>
  <c r="F95" i="1"/>
  <c r="F96" i="1"/>
  <c r="F97" i="1"/>
  <c r="F98" i="1"/>
  <c r="G76" i="1"/>
  <c r="F76" i="1"/>
  <c r="G75" i="1"/>
  <c r="F75" i="1"/>
  <c r="G73" i="1"/>
  <c r="F73" i="1"/>
  <c r="G47" i="1"/>
  <c r="G48" i="1"/>
  <c r="F47" i="1"/>
  <c r="F48" i="1"/>
  <c r="E41" i="1"/>
  <c r="D41" i="1"/>
  <c r="E69" i="2" l="1"/>
  <c r="F69" i="2"/>
  <c r="E75" i="2"/>
  <c r="F75" i="2"/>
  <c r="E74" i="2"/>
  <c r="F74" i="2"/>
  <c r="E64" i="2"/>
  <c r="F64" i="2"/>
  <c r="F12" i="2" l="1"/>
  <c r="E12" i="2"/>
  <c r="G206" i="1" l="1"/>
  <c r="G207" i="1"/>
  <c r="F206" i="1"/>
  <c r="F207" i="1"/>
  <c r="G205" i="1"/>
  <c r="F205" i="1"/>
  <c r="F127" i="1"/>
  <c r="G127" i="1"/>
  <c r="F126" i="1"/>
  <c r="G126" i="1"/>
  <c r="F125" i="1"/>
  <c r="G125" i="1"/>
  <c r="F124" i="1"/>
  <c r="F122" i="1"/>
  <c r="G122" i="1"/>
  <c r="F121" i="1"/>
  <c r="G121" i="1"/>
  <c r="F120" i="1"/>
  <c r="G120" i="1"/>
  <c r="F119" i="1"/>
  <c r="G119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G105" i="1"/>
  <c r="G106" i="1"/>
  <c r="F105" i="1"/>
  <c r="F106" i="1"/>
  <c r="G91" i="1"/>
  <c r="G92" i="1"/>
  <c r="G93" i="1"/>
  <c r="G94" i="1"/>
  <c r="F91" i="1"/>
  <c r="F92" i="1"/>
  <c r="F93" i="1"/>
  <c r="F94" i="1"/>
  <c r="F62" i="1"/>
  <c r="G62" i="1"/>
  <c r="F36" i="1"/>
  <c r="F35" i="1"/>
  <c r="G35" i="1"/>
  <c r="F34" i="1"/>
  <c r="G34" i="1"/>
  <c r="F33" i="1"/>
  <c r="G33" i="1"/>
  <c r="F32" i="1"/>
  <c r="G32" i="1"/>
  <c r="F31" i="1"/>
  <c r="F30" i="1"/>
  <c r="D27" i="2"/>
  <c r="D99" i="2"/>
  <c r="C99" i="2"/>
  <c r="F102" i="2"/>
  <c r="F101" i="2"/>
  <c r="E102" i="2"/>
  <c r="E101" i="2"/>
  <c r="D103" i="2"/>
  <c r="C103" i="2"/>
  <c r="D94" i="2"/>
  <c r="C94" i="2"/>
  <c r="E93" i="2"/>
  <c r="F103" i="2" l="1"/>
  <c r="E99" i="2"/>
  <c r="F99" i="2"/>
  <c r="E103" i="2"/>
  <c r="F73" i="2"/>
  <c r="F76" i="2"/>
  <c r="E73" i="2"/>
  <c r="E76" i="2"/>
  <c r="F60" i="2"/>
  <c r="F61" i="2"/>
  <c r="F62" i="2"/>
  <c r="F63" i="2"/>
  <c r="F65" i="2"/>
  <c r="E10" i="2"/>
  <c r="F10" i="2"/>
  <c r="F11" i="2"/>
  <c r="F13" i="2"/>
  <c r="F14" i="2"/>
  <c r="F15" i="2"/>
  <c r="F16" i="2"/>
  <c r="F17" i="2"/>
  <c r="F18" i="2"/>
  <c r="G197" i="1" l="1"/>
  <c r="G198" i="1"/>
  <c r="G199" i="1"/>
  <c r="G200" i="1"/>
  <c r="G201" i="1"/>
  <c r="G202" i="1"/>
  <c r="G203" i="1"/>
  <c r="F197" i="1"/>
  <c r="F198" i="1"/>
  <c r="F199" i="1"/>
  <c r="F200" i="1"/>
  <c r="F201" i="1"/>
  <c r="F202" i="1"/>
  <c r="F203" i="1"/>
  <c r="G173" i="1"/>
  <c r="G174" i="1"/>
  <c r="G175" i="1"/>
  <c r="G176" i="1"/>
  <c r="G177" i="1"/>
  <c r="G178" i="1"/>
  <c r="G179" i="1"/>
  <c r="F173" i="1"/>
  <c r="F174" i="1"/>
  <c r="F175" i="1"/>
  <c r="F176" i="1"/>
  <c r="F177" i="1"/>
  <c r="F178" i="1"/>
  <c r="F179" i="1"/>
  <c r="F163" i="1"/>
  <c r="G131" i="1"/>
  <c r="G132" i="1"/>
  <c r="G133" i="1"/>
  <c r="G134" i="1"/>
  <c r="G135" i="1"/>
  <c r="G136" i="1"/>
  <c r="F131" i="1"/>
  <c r="F132" i="1"/>
  <c r="F133" i="1"/>
  <c r="F134" i="1"/>
  <c r="F135" i="1"/>
  <c r="F136" i="1"/>
  <c r="G110" i="1"/>
  <c r="G111" i="1"/>
  <c r="G112" i="1"/>
  <c r="G113" i="1"/>
  <c r="G114" i="1"/>
  <c r="G115" i="1"/>
  <c r="G116" i="1"/>
  <c r="G117" i="1"/>
  <c r="G118" i="1"/>
  <c r="F110" i="1"/>
  <c r="F111" i="1"/>
  <c r="F112" i="1"/>
  <c r="F113" i="1"/>
  <c r="F114" i="1"/>
  <c r="F115" i="1"/>
  <c r="F116" i="1"/>
  <c r="F117" i="1"/>
  <c r="F118" i="1"/>
  <c r="G102" i="1"/>
  <c r="G103" i="1"/>
  <c r="G104" i="1"/>
  <c r="F102" i="1"/>
  <c r="F103" i="1"/>
  <c r="F104" i="1"/>
  <c r="G74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F74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G68" i="1"/>
  <c r="G69" i="1"/>
  <c r="F68" i="1"/>
  <c r="F69" i="1"/>
  <c r="G60" i="1"/>
  <c r="G61" i="1"/>
  <c r="F60" i="1"/>
  <c r="F61" i="1"/>
  <c r="G51" i="1"/>
  <c r="G52" i="1"/>
  <c r="G53" i="1"/>
  <c r="G54" i="1"/>
  <c r="G55" i="1"/>
  <c r="G56" i="1"/>
  <c r="G57" i="1"/>
  <c r="F51" i="1"/>
  <c r="F52" i="1"/>
  <c r="F53" i="1"/>
  <c r="F54" i="1"/>
  <c r="F55" i="1"/>
  <c r="F56" i="1"/>
  <c r="F57" i="1"/>
  <c r="G39" i="1"/>
  <c r="G40" i="1"/>
  <c r="G41" i="1"/>
  <c r="G42" i="1"/>
  <c r="G43" i="1"/>
  <c r="G44" i="1"/>
  <c r="G45" i="1"/>
  <c r="F39" i="1"/>
  <c r="F40" i="1"/>
  <c r="F41" i="1"/>
  <c r="F42" i="1"/>
  <c r="F43" i="1"/>
  <c r="F44" i="1"/>
  <c r="F4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G8" i="1"/>
  <c r="G9" i="1"/>
  <c r="G10" i="1"/>
  <c r="G11" i="1"/>
  <c r="G12" i="1"/>
  <c r="G13" i="1"/>
  <c r="G14" i="1"/>
  <c r="G16" i="1"/>
  <c r="G17" i="1"/>
  <c r="G19" i="1"/>
  <c r="G21" i="1"/>
  <c r="G22" i="1"/>
  <c r="G23" i="1"/>
  <c r="G24" i="1"/>
  <c r="G25" i="1"/>
  <c r="G28" i="1"/>
  <c r="F72" i="2" l="1"/>
  <c r="F78" i="2"/>
  <c r="E72" i="2"/>
  <c r="E78" i="2"/>
  <c r="E65" i="2"/>
  <c r="G38" i="1" l="1"/>
  <c r="G7" i="1" l="1"/>
  <c r="G163" i="1"/>
  <c r="F53" i="2" l="1"/>
  <c r="F29" i="2"/>
  <c r="F9" i="2"/>
  <c r="E81" i="2"/>
  <c r="E29" i="2"/>
  <c r="F84" i="2"/>
  <c r="E26" i="2" l="1"/>
  <c r="E25" i="2"/>
  <c r="E24" i="2"/>
  <c r="E23" i="2"/>
  <c r="E22" i="2"/>
  <c r="E18" i="2"/>
  <c r="E17" i="2"/>
  <c r="E16" i="2"/>
  <c r="E15" i="2"/>
  <c r="E14" i="2"/>
  <c r="E13" i="2"/>
  <c r="E11" i="2"/>
  <c r="E9" i="2"/>
  <c r="D34" i="2" l="1"/>
  <c r="C34" i="2"/>
  <c r="C48" i="2" l="1"/>
  <c r="F51" i="2"/>
  <c r="F48" i="2" l="1"/>
  <c r="E48" i="2"/>
  <c r="E20" i="2"/>
  <c r="F20" i="2"/>
  <c r="F47" i="2"/>
  <c r="F52" i="2"/>
  <c r="F88" i="2"/>
  <c r="F36" i="2"/>
  <c r="F37" i="2"/>
  <c r="E96" i="2"/>
  <c r="E97" i="2"/>
  <c r="F70" i="2"/>
  <c r="E70" i="2"/>
  <c r="F24" i="2"/>
  <c r="D79" i="2" l="1"/>
  <c r="C79" i="2"/>
  <c r="F30" i="2"/>
  <c r="E30" i="2"/>
  <c r="D90" i="2"/>
  <c r="C90" i="2"/>
  <c r="F97" i="2"/>
  <c r="F96" i="2"/>
  <c r="F81" i="2"/>
  <c r="G196" i="1"/>
  <c r="F196" i="1"/>
  <c r="G172" i="1"/>
  <c r="F172" i="1"/>
  <c r="G166" i="1"/>
  <c r="G167" i="1"/>
  <c r="G168" i="1"/>
  <c r="G169" i="1"/>
  <c r="G170" i="1"/>
  <c r="G165" i="1"/>
  <c r="F166" i="1"/>
  <c r="F167" i="1"/>
  <c r="F168" i="1"/>
  <c r="F169" i="1"/>
  <c r="F170" i="1"/>
  <c r="F165" i="1"/>
  <c r="F58" i="2" l="1"/>
  <c r="E84" i="2"/>
  <c r="D85" i="2"/>
  <c r="C85" i="2"/>
  <c r="D82" i="2"/>
  <c r="C82" i="2"/>
  <c r="D66" i="2"/>
  <c r="C66" i="2"/>
  <c r="D38" i="2"/>
  <c r="C38" i="2"/>
  <c r="D31" i="2"/>
  <c r="C31" i="2"/>
  <c r="G130" i="1"/>
  <c r="F130" i="1"/>
  <c r="G101" i="1"/>
  <c r="F101" i="1"/>
  <c r="F68" i="2"/>
  <c r="E68" i="2"/>
  <c r="E51" i="2"/>
  <c r="E52" i="2"/>
  <c r="E53" i="2"/>
  <c r="F54" i="2"/>
  <c r="E54" i="2"/>
  <c r="F7" i="1"/>
  <c r="D104" i="2" l="1"/>
  <c r="F38" i="2"/>
  <c r="E82" i="2"/>
  <c r="F82" i="2"/>
  <c r="E79" i="2"/>
  <c r="E85" i="2"/>
  <c r="F85" i="2"/>
  <c r="E66" i="2"/>
  <c r="F31" i="2"/>
  <c r="F90" i="2"/>
  <c r="F94" i="2"/>
  <c r="E38" i="2"/>
  <c r="F34" i="2"/>
  <c r="E56" i="2"/>
  <c r="F56" i="2"/>
  <c r="E31" i="2"/>
  <c r="E34" i="2"/>
  <c r="F66" i="2"/>
  <c r="F79" i="2"/>
  <c r="E90" i="2"/>
  <c r="E94" i="2"/>
  <c r="E50" i="2"/>
  <c r="F50" i="2"/>
  <c r="C27" i="2"/>
  <c r="C104" i="2" s="1"/>
  <c r="F23" i="2"/>
  <c r="F25" i="2"/>
  <c r="F26" i="2"/>
  <c r="F22" i="2"/>
  <c r="G46" i="1"/>
  <c r="F46" i="1"/>
  <c r="F38" i="1"/>
  <c r="F41" i="2"/>
  <c r="F43" i="2"/>
  <c r="F44" i="2"/>
  <c r="F45" i="2"/>
  <c r="F46" i="2"/>
  <c r="E41" i="2"/>
  <c r="E43" i="2"/>
  <c r="E44" i="2"/>
  <c r="E45" i="2"/>
  <c r="E46" i="2"/>
  <c r="E47" i="2"/>
  <c r="F40" i="2"/>
  <c r="E40" i="2"/>
  <c r="F87" i="2"/>
  <c r="E88" i="2"/>
  <c r="E89" i="2"/>
  <c r="E87" i="2"/>
  <c r="F104" i="2" l="1"/>
  <c r="E104" i="2"/>
  <c r="E27" i="2"/>
  <c r="F27" i="2"/>
  <c r="G71" i="1" l="1"/>
  <c r="F71" i="1"/>
  <c r="G162" i="1"/>
  <c r="F162" i="1"/>
  <c r="G109" i="1"/>
  <c r="F109" i="1"/>
  <c r="F59" i="2"/>
  <c r="E59" i="2"/>
  <c r="E60" i="2"/>
  <c r="E61" i="2"/>
  <c r="E62" i="2"/>
  <c r="E63" i="2"/>
  <c r="E58" i="2"/>
  <c r="G50" i="1"/>
  <c r="F50" i="1"/>
  <c r="G67" i="1"/>
  <c r="F67" i="1"/>
  <c r="E37" i="2"/>
  <c r="E36" i="2"/>
  <c r="G59" i="1"/>
  <c r="F59" i="1"/>
  <c r="F33" i="2"/>
  <c r="E33" i="2"/>
  <c r="F98" i="2"/>
  <c r="E98" i="2"/>
  <c r="F92" i="2" l="1"/>
  <c r="E92" i="2"/>
</calcChain>
</file>

<file path=xl/sharedStrings.xml><?xml version="1.0" encoding="utf-8"?>
<sst xmlns="http://schemas.openxmlformats.org/spreadsheetml/2006/main" count="531" uniqueCount="328">
  <si>
    <t>№ п/п</t>
  </si>
  <si>
    <t xml:space="preserve">Наименование   
целевых      
показателей
</t>
  </si>
  <si>
    <t>плановое значение</t>
  </si>
  <si>
    <t>фактическое значение</t>
  </si>
  <si>
    <t>Отклонение</t>
  </si>
  <si>
    <t xml:space="preserve">абсолютное
значение (+/-)
</t>
  </si>
  <si>
    <t>относительное значение (%)</t>
  </si>
  <si>
    <t xml:space="preserve">
Единица 
измерения
</t>
  </si>
  <si>
    <t>абсолютное
значение (+/-)</t>
  </si>
  <si>
    <t>плановое    значение</t>
  </si>
  <si>
    <t>Наименование   
мероприятий</t>
  </si>
  <si>
    <t>Развитие жилищно-коммунального комплекса в городе Нефтеюганске в 2014-2020 годах</t>
  </si>
  <si>
    <t>Обеспечение доступным и комфортным жильем жителей города Нефтеюганска</t>
  </si>
  <si>
    <t>Профилактика правонарушений в сфере общественного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</si>
  <si>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Профилактика 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</si>
  <si>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</si>
  <si>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Развитие физической культуры и спорта в городе Нефтеюганске на 2014-2020 годы</t>
  </si>
  <si>
    <t>Развитие сферы культуры  в городе Нефтеюганске на 2014-2020 годы</t>
  </si>
  <si>
    <t>Доступная среда  в городе Нефтеюганске на 2014-2020 годы</t>
  </si>
  <si>
    <t>Поддержка социально-ориентрованных некоммерческих организаций, осуществляющих деятельность  в городе Нефтеюганске на 2014-2020 годы</t>
  </si>
  <si>
    <t>Развитие транспортной системы муниципального образования в городе Нефтеюганске на 2014-2020 годы</t>
  </si>
  <si>
    <t>Управление муниципальными финансами города Нефтеюганска в 2014-2020 годы</t>
  </si>
  <si>
    <t>Управление муниципальным имуществом  города Нефтеюганска в 2014-2020 годы</t>
  </si>
  <si>
    <t>Социально-экономическое развитие города Нефтеюганске на 2014-2020 годы</t>
  </si>
  <si>
    <t>Объем финансирования, тыс.рублей</t>
  </si>
  <si>
    <t>1.</t>
  </si>
  <si>
    <t>2.</t>
  </si>
  <si>
    <t>3.</t>
  </si>
  <si>
    <t>Процент выполнения контрольных мероприятий к общему количеству запланированных мероприятий</t>
  </si>
  <si>
    <t>да/нет</t>
  </si>
  <si>
    <t>да</t>
  </si>
  <si>
    <t>%</t>
  </si>
  <si>
    <t>4.</t>
  </si>
  <si>
    <t>5.</t>
  </si>
  <si>
    <t>6.</t>
  </si>
  <si>
    <t>7.</t>
  </si>
  <si>
    <t>8.</t>
  </si>
  <si>
    <t>Количество обучающихся муниципальных образовательных учреждений, охваченных дополнительными образовательными программами по изучению культурного наследия народов России и мира</t>
  </si>
  <si>
    <t>Количество молодежи, вовлеченной в организацию мероприятий, направленных на межнациональное единство и дружбу народов, от общего количества молодежи</t>
  </si>
  <si>
    <t>Создание и оснащение общественного спасательного поста в местах массового отдыха людей на водных объектах</t>
  </si>
  <si>
    <t>Информирование населения по действиям при возникновении чрезвычайных ситуаций и охват противопожарной пропагандой</t>
  </si>
  <si>
    <t>Количество погибших в результате дорожно-транспортных происшествий</t>
  </si>
  <si>
    <t>Уровень заболеваемости ВИЧ-инфекцией</t>
  </si>
  <si>
    <t>Реконструкция автомобильных дорог общего пользования местного значения</t>
  </si>
  <si>
    <t>Ввод жилья</t>
  </si>
  <si>
    <t>Количество молодых семей, получивших меры поддержки для улучшения жилищных условий</t>
  </si>
  <si>
    <t>Увеличение мощности станции обезжелезивания</t>
  </si>
  <si>
    <t>Количество отремонтированных жилых помещений муниципального жилищного фонда в год</t>
  </si>
  <si>
    <t>Ликвидация несанкционированных свалок</t>
  </si>
  <si>
    <t>Уровень удовлетворенности населения муниципального образования качеством предоставления муниципальных услуг</t>
  </si>
  <si>
    <t>Обеспеченность населения торговой площадью</t>
  </si>
  <si>
    <t>Обеспеченность населения посадочными местами в организациях общественного питания в общедоступной сети</t>
  </si>
  <si>
    <t>Итого по программе:</t>
  </si>
  <si>
    <t>Протяженность сетей инженерной инфраструктуры</t>
  </si>
  <si>
    <t>Среднее время ожидания в очереди при обращении  заявителя в орган местного самоуправления для получения муниципальных услуг</t>
  </si>
  <si>
    <t>км/1000 км²</t>
  </si>
  <si>
    <t>Доля протяженности автомобильных дорог общего пользования местного значения, не отвечающих нормативным требованиям и работающим в режиме перегрузки, в общей протяженности автомобильных дорог общего пользования местного значения</t>
  </si>
  <si>
    <t>км</t>
  </si>
  <si>
    <t>Протяженность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</si>
  <si>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>таблица № 2</t>
  </si>
  <si>
    <t xml:space="preserve">                                               таблица № 1 </t>
  </si>
  <si>
    <t>Ремонт автомобильных дорог общего пользования местного значения</t>
  </si>
  <si>
    <t>Количество нарушений сроков исполнения гарантом муниципальных гарантий</t>
  </si>
  <si>
    <t>Увеличение протяжённости капитально отремонтированных сетей водоотведения</t>
  </si>
  <si>
    <t>Увеличение протяжённости капитально отремонтированных сетей теплоснабжения</t>
  </si>
  <si>
    <t>Увеличение протяженности капитально отремонтированных газопроводов низкого давления</t>
  </si>
  <si>
    <t>Площадь земель общего пользования, подлежащая содержанию</t>
  </si>
  <si>
    <t>Количество светильников наружного освещения, заменённых на энергосберегающие</t>
  </si>
  <si>
    <t>Увеличение мощности канализационно-очистных сооружений</t>
  </si>
  <si>
    <t>Увеличение протяжённости сетей газоснабжения в 11а микрорайоне г.Нефтеюганска</t>
  </si>
  <si>
    <t>Увеличение протяжённости капитально отремонтированных сетей водоснабжения</t>
  </si>
  <si>
    <t>Численность льготных категорий населения, пользующегося услугами городской бани</t>
  </si>
  <si>
    <t>Численность населения, проживающего в жилых помещениях, расположенных в многоквартирных домах, оборудованных автономными системами канализации</t>
  </si>
  <si>
    <t>Количество свободных жилых и нежилых помещений, находящихся в муниципальной собственности</t>
  </si>
  <si>
    <t>Площадь жилых помещений, размер платы за которые установлен ниже, чем договором управления</t>
  </si>
  <si>
    <t xml:space="preserve">Количество обследованных многоквартирных домов </t>
  </si>
  <si>
    <t>Количество снесённых многоквартирных домов за счет средств бюджета</t>
  </si>
  <si>
    <t>м3</t>
  </si>
  <si>
    <t>м2</t>
  </si>
  <si>
    <t>чел</t>
  </si>
  <si>
    <t>ед</t>
  </si>
  <si>
    <t>м3/сут</t>
  </si>
  <si>
    <t>шт</t>
  </si>
  <si>
    <t xml:space="preserve">Количество многоквартирных домов, в которых проведен капитальный ремонт общего имущества в соответствии с краткосрочным планом </t>
  </si>
  <si>
    <t>Площадь отремонтированных внутриквартальных проездов</t>
  </si>
  <si>
    <t>Площадь отремонтированных пешеходных дорожек, тротуаров</t>
  </si>
  <si>
    <t>Количество высаженных деревьев и кустарников</t>
  </si>
  <si>
    <t>тыс.м2</t>
  </si>
  <si>
    <t>Площадь кладбища, подлежащая содержанию</t>
  </si>
  <si>
    <t>Площадь внутриквартальных проездов, тротуаров, подлежащая содержанию в зимний период</t>
  </si>
  <si>
    <t>Объем вывезенного снега с территории внутриквартальных проездов, тротуаров, подлежащих содержанию в зимний период</t>
  </si>
  <si>
    <t>тыс.м3</t>
  </si>
  <si>
    <t>Количество расселённых и ликвидированных строений, приспособленных для проживания</t>
  </si>
  <si>
    <t>Количество ветеранов боевых действий, инвалидов и семей, имеющих детей-инвалидов, вставших на учет в качестве нуждающихся в жилых помещениях до 1 января 2005 года</t>
  </si>
  <si>
    <t>Численность воспитанников в дошкольных образовательных организациях</t>
  </si>
  <si>
    <t>Численность обучающихся по программам общего образования в общеобразовательных организациях</t>
  </si>
  <si>
    <t>Число получателей услуг дополнительного образования для детей (численность детей и молодёжи в возрасте от 5 до 18 лет)</t>
  </si>
  <si>
    <t>Численность педагогических работников дошкольных образовательных организаций</t>
  </si>
  <si>
    <t>Численность педагогических работников общеобразовательных организаций</t>
  </si>
  <si>
    <t>руб</t>
  </si>
  <si>
    <t xml:space="preserve">Соотношение результатов единого государственного экзамена (в расчете на 1 предмет) в 10% общеобразовательных организаций с лучшими результатами единого государственного экзамена к среднему баллу единого государственного экзамена (в расчете на 1 предмет) в 10% общеобразовательных организаций с худшими результатами единого государственного экзамена </t>
  </si>
  <si>
    <t>Численность детей в возрасте 6-17 лет,  отдохнувших в детских оздоровительных лагерях с дневным пребыванием детей</t>
  </si>
  <si>
    <t>Численность детей в возрасте 6-17 лет, охваченных отдыхом и оздоровлением  за пределами города на базе оздоровительных учреждений различных типов, санаторно-курортных учреждений</t>
  </si>
  <si>
    <t>Число социально значимых молодёжных проектов, заявленных на городские конкурсы</t>
  </si>
  <si>
    <t>Численность молодых людей в возрасте 14 - 30 лет, вовлечённых в реализуемые проекты и программы в сфере поддержки талантливой молодёжи</t>
  </si>
  <si>
    <t>Численность молодых людей 14 - 20 лет, трудоустроенных за счет создания временных и постоянных рабочих мест</t>
  </si>
  <si>
    <t>Численность молодых людей в возрасте 14 - 30 лет, участвующих в добровольческой деятельности</t>
  </si>
  <si>
    <t>Удельный вес численности молодых людей, состоящих в патриотических клубах, центрах, учреждениях и вовлеченных в мероприятия патриотической направленности, в общей численности допризывной молодежи</t>
  </si>
  <si>
    <t>Численность воспитанников в частных организациях, осуществляющих образовательную деятельность по реализации образовательных программ дошкольного образования</t>
  </si>
  <si>
    <t>Исполнение муниципальных заданий на оказание муниципальных услуг (выполнение работ) в соответствии с перечнем</t>
  </si>
  <si>
    <t>м</t>
  </si>
  <si>
    <t>экз</t>
  </si>
  <si>
    <t>Доля библиотечных фондов, отраженных в электронных каталогах</t>
  </si>
  <si>
    <t>Количество посещений общедоступных библиотек</t>
  </si>
  <si>
    <t>Доля детей, привлекаемых к участию в творческих мероприятиях, от общего числа детей</t>
  </si>
  <si>
    <t>Количество проведенных культурно-досуговых мероприятий</t>
  </si>
  <si>
    <t>Количество клубных формирований</t>
  </si>
  <si>
    <t>Количество участников клубных формирований</t>
  </si>
  <si>
    <t>Количество объектов культуры, в которых выполнены работы по ремонту, реконструкции, техническому обследованию</t>
  </si>
  <si>
    <t>Количество обустроенных мест массового отдыха населения</t>
  </si>
  <si>
    <t>Среднемесячная заработная плата работников муниципальных учреждений культуры</t>
  </si>
  <si>
    <t>Среднемесячная заработная плата  по отдельным категориям работников муниципальных учреждений дополнительного образования</t>
  </si>
  <si>
    <t>Повышение уровня удовлетворенности населения города Нефтеюганска качеством услуг, предоставляемых муниципальными учреждениями</t>
  </si>
  <si>
    <t>Среднее отклонение по набору ключевых показателей фактических значений от прогнозируемых в предыдущем году не более 5%</t>
  </si>
  <si>
    <t>мин</t>
  </si>
  <si>
    <t>Количество отловленных безнадзорных животных</t>
  </si>
  <si>
    <t>Количество предприятий оптового звена</t>
  </si>
  <si>
    <t>Доля доступных объектов социальной, транспортной, инженерной инфраструктуры и жилищного фонда, находящихся в муниципальной собственности, от общего объёма приоритетных объектов, доступных для инвалидов</t>
  </si>
  <si>
    <t>Доля лиц с ограниченными возможностями здоровья, систематически занимающихся физической культурой и спортом, от общей численности данной категории населения</t>
  </si>
  <si>
    <t>Количество социально значимых мероприятий ежегодно проводимых социально ориентированными некоммерческими организациями</t>
  </si>
  <si>
    <t>Количество жителей города, участвующих в мероприятиях, проводимых социально ориентированными некоммерческими организациями (в процентах от общей численности населения города)</t>
  </si>
  <si>
    <t>тыс.чел</t>
  </si>
  <si>
    <t>км/1000 чел</t>
  </si>
  <si>
    <t>Достижение исполнения плановых назначений по налоговым и неналоговым доходам на уровне не менее 95%</t>
  </si>
  <si>
    <t>≥95%</t>
  </si>
  <si>
    <t>Доля бюджетных ассигнований, предусмотренных за счёт средств бюджета города в рамках муниципальных программ в общих расходах бюджета</t>
  </si>
  <si>
    <t>Доля главных распорядителей средств бюджета города представивших отчётность в сроки, установленные департаментом финансов</t>
  </si>
  <si>
    <t>Доля процессов включенных в единую автоматизированную информационную систему в сфере муниципальных финансов</t>
  </si>
  <si>
    <t>Доля размещенной в сети Интернет информации в общем объёме обязательной к размещению, в соответствии с нормативными правовыми актами Российской Федерации, автономного округа и города</t>
  </si>
  <si>
    <t>Количество лиц, охваченных мероприятиями, направленными на повышение финансовой грамотности</t>
  </si>
  <si>
    <t>Снижение удельного веса расходов на предпродажную подготовку имущества в общем объёме средств, полученных от реализации имущества, в том числе от приватизации муниципального имущества</t>
  </si>
  <si>
    <t xml:space="preserve">Увеличение доли объектов недвижимого имущества, на которые зарегистрировано право собственности  муниципального образования в общем объеме объектов, подлежащих государственной регистрации за исключением земельных участков </t>
  </si>
  <si>
    <t xml:space="preserve">Увеличение удельного веса недвижимого имущества, на которое зарегистрировано право оперативного управления в общем количестве объектов, по которым принято решение о передаче в оперативное управление </t>
  </si>
  <si>
    <t>Увеличение удельного веса объектов недвижимости муниципального образования, на которые зарегистрировано право хозяйственного ведения, в общем количестве объектов недвижимости по которым принято решение о закреплении в хозяйственное ведение</t>
  </si>
  <si>
    <t>Коэффициент технической готовности автомобильного транспорта, предоставляемого органам местного самоуправления</t>
  </si>
  <si>
    <t>Снижение удельного веса объектов муниципальной собственности требующих проведения капитального ремонта, реконструкции в общем количестве объектов недвижимости переданных на праве оперативного управления органам администрации города Нефтеюганска</t>
  </si>
  <si>
    <t>Граждан, проживающих в жилых помещениях, признанных непригодными (аварийными) для проживания</t>
  </si>
  <si>
    <t>Граждан, состоящих на учёте, в качестве нуждающихся в жилых помещениях, предоставляемых по договорам социального найма</t>
  </si>
  <si>
    <t>Библиотечный фонд на 1 жителя</t>
  </si>
  <si>
    <t>Количество дорожно-транспортных происшествий</t>
  </si>
  <si>
    <t>Организация и проведение мероприятий, направленных на воспитание и укрепление толерантности, профилактику экстремизма и оказание содействия национально – культурному  взаимодействию в городе Нефтеюганске, а также  недопущение экстремистских и националистических проявлений в среде внутренних и внешних мигрантов</t>
  </si>
  <si>
    <t>Обеспечение доступным и комфортным жильем жителей города Нефтеюганска в 2014-2020 годах</t>
  </si>
  <si>
    <t>Развитие образования молодежной политики в городе Нефтеюганске на 2014-2020 годы</t>
  </si>
  <si>
    <t>Количество предоставляемых помещений, находящихся в муниципальной собственности, в пользование социально ориентированным некоммерческим организациям</t>
  </si>
  <si>
    <t>Количество консультаций, предоставленных некоммерческим организациям по ведению уставной деятельности</t>
  </si>
  <si>
    <t>Реконструкция, расширение, модернизация, строительство и капитальный ремонт объектов коммунального комплекса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</si>
  <si>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</si>
  <si>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Предоставление субсидий организациям коммунального комплекса, предоставляющим коммунальные услуги населению</t>
  </si>
  <si>
    <t>Поддержка технического состояния жилищного фонда</t>
  </si>
  <si>
    <t>Переселение из непригодных для проживания жилых помещений</t>
  </si>
  <si>
    <t>Обеспечение рационального использования энергетических ресурсов</t>
  </si>
  <si>
    <t>Улучшение санитарного состояния городских территорий</t>
  </si>
  <si>
    <t>Благоустройство и озеленение города</t>
  </si>
  <si>
    <t>Организационное обеспечение функционирования отрасли</t>
  </si>
  <si>
    <t>Осуществление полномочий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</si>
  <si>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</si>
  <si>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</si>
  <si>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Улучшение жилищных условий отдельных категорий граждан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</si>
  <si>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</si>
  <si>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</si>
  <si>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</si>
  <si>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</si>
  <si>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Развитие системы дошкольного, общего и дополнительного образования</t>
  </si>
  <si>
    <t>Развитие материально-технической базы образовательных организаций</t>
  </si>
  <si>
    <t>Развитие системы оценки качества образования и информационной прозрачности системы образования</t>
  </si>
  <si>
    <t>Организация летнего отдыха и оздоровления</t>
  </si>
  <si>
    <t>Обеспечение развития молодежной политики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</si>
  <si>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</si>
  <si>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</si>
  <si>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</si>
  <si>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Организация отдыха и оздоровления детей</t>
  </si>
  <si>
    <t>Подготовка спортивного резерва и спорта высших достижений, популяризация массового спорта</t>
  </si>
  <si>
    <t>Укрепление материально-технической базы, совершенствование инфраструктуры спорта в городе Нефтеюганске</t>
  </si>
  <si>
    <t>Развитие библиотечного дела</t>
  </si>
  <si>
    <t>Развитие музейного дела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</si>
  <si>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</si>
  <si>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</si>
  <si>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Развитие дополнительного образования в сфере культуры</t>
  </si>
  <si>
    <t>Развитие культурно-досуговой деятельности, массового отдыха населения, организация отдыха и оздоровления детей</t>
  </si>
  <si>
    <t>Обеспечение деятельности комитета культуры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</si>
  <si>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</si>
  <si>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</si>
  <si>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</si>
  <si>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Государственная поддержка развития растениеводства и животноводства, переработки и реализации продукции</t>
  </si>
  <si>
    <t>Обеспечение стабильной благополучной эпизоотической обстановки в муниципальном образовании и защита населения от болезней, общих для человека и животных</t>
  </si>
  <si>
    <t>Информационная и финансовая поддержка Субъектов и Организаций, организация мероприятий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</si>
  <si>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</si>
  <si>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</si>
  <si>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</si>
  <si>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Обеспечение доступности и повышение качества транспортных услуг автомобильным транспортом</t>
  </si>
  <si>
    <t>Строительство (реконструкция), капитальный ремонт и ремонт автомобильных дорог общего пользования местного значения</t>
  </si>
  <si>
    <t>Обеспечение функционирования сети автомобильных дорог общего пользования местного значения</t>
  </si>
  <si>
    <t>Обеспечение деятельности департамента финансов</t>
  </si>
  <si>
    <t>Модернизация информационных баз департамента финансов администрации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</si>
  <si>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</si>
  <si>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</si>
  <si>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</si>
  <si>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Дополнительные меры социальной поддержки отдельных категорий граждан города Нефтеюганска с 2016 по 2020 годы</t>
  </si>
  <si>
    <t>Всего по программам:</t>
  </si>
  <si>
    <t>Исполнение органами местного самоуправления автономного округа отдельных государственных полномочий по осуществлению деятельности по опеке и попечительству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</si>
  <si>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</si>
  <si>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Снижение объёмов подвозимой питьевой воды для населения, проживающего в домах, не подключенных к централизованной системе водоснабжения</t>
  </si>
  <si>
    <t>Снижение численности населения, использующего для бытовых целей сжиженный газ</t>
  </si>
  <si>
    <t>Количество отремонтированных детских игровых площадок</t>
  </si>
  <si>
    <t>Количество отремонтированных детских спортивных площадок</t>
  </si>
  <si>
    <t>Количество отремонтированных контейнерных площадок</t>
  </si>
  <si>
    <t>Количество установленных мемориальных знаков на фасадах многоквартирных домов</t>
  </si>
  <si>
    <t xml:space="preserve">Результат реализации 
программы
</t>
  </si>
  <si>
    <t>Приобретение жилых помещений для (итого количество семей):</t>
  </si>
  <si>
    <t>количество семей</t>
  </si>
  <si>
    <t>количество квартир</t>
  </si>
  <si>
    <t>Формирование муниципального специализированного жилищного фонда (служебного, маневренного)</t>
  </si>
  <si>
    <t>количество строений</t>
  </si>
  <si>
    <t>Уровень общеуголовной преступности в городе</t>
  </si>
  <si>
    <t xml:space="preserve">Доля уличных  преступлений  в числе зарегистрированных общеуголовных преступлений </t>
  </si>
  <si>
    <t>Доля административных правонарушений, посягающих на общественный порядок и общественный порядок и общественную безопасность, выявленных с участием народных дружинников (глава 20 КоАП РФ), в общем количестве таких правонарушений</t>
  </si>
  <si>
    <t>Количество дорожно-транспортных происшествий  с участием детей</t>
  </si>
  <si>
    <t>Общая распространённость наркомании на 100 тыс. человек</t>
  </si>
  <si>
    <t>Количество национальных диаспор, объединений вовлеченных в культурно-массовые и досуговые мероприятия (фестивали, конкурсы, спектакли, театрализованные представления, концерты), способствующие укреплению культуры мира и межнациональной солидарности</t>
  </si>
  <si>
    <t>Количество детей мигрантов, охваченных в образовательных учреждениях программами по социализации, от общего числа детей мигрантов</t>
  </si>
  <si>
    <t>Доля граждан, положительно оценивающих состояние межнациональных отнощений</t>
  </si>
  <si>
    <t>Доля граждан, положительно оценивающих состояние межконфессиональных отнощений</t>
  </si>
  <si>
    <t>Уровень толерантного отношения к представителям другой национальности</t>
  </si>
  <si>
    <t>Организация и проведение Исполнителями мероприятий по обеспечению первичных мер пожарной безопасности (ежегодно)</t>
  </si>
  <si>
    <t>Число созданных/реорганизованных и (или) ликвидированных образовательных организаций</t>
  </si>
  <si>
    <t xml:space="preserve">Численность молодых людей в возрасте 14 - 30 лет, вовлеченных в общественные объединения </t>
  </si>
  <si>
    <t>Посещаемость музеев города Нефтеюганска (на 1 жителя в год)</t>
  </si>
  <si>
    <t xml:space="preserve">Рост количества выставочных проектов по отношению к 2011 году </t>
  </si>
  <si>
    <t xml:space="preserve">Минимальное количество лауреатов конкурсов из числа обучающихся детских школ искусств (по видам искусств) </t>
  </si>
  <si>
    <t xml:space="preserve">Количество детей, посетивших лагерь дневного пребывания </t>
  </si>
  <si>
    <t>Увеличение численности участников культурно-досуговых мероприятий (% по отношению к предыдущему году)</t>
  </si>
  <si>
    <t>Доля записей актов гражданского состояния, внесенных в электронную базу данных, от общего объема архивного фонда отдела ЗАГС</t>
  </si>
  <si>
    <t>Удельный вес организаций, охваченных методической помощью по вопросам  труда и охраны труда, по данным государственной статистики</t>
  </si>
  <si>
    <t>Количество организаций, реализующих утвержденные ежегодные планы мероприятий по улучшению условий и охраны труда, от общего количества отчитавшихся организаций</t>
  </si>
  <si>
    <t>Количество руководителей и специалистов организаций, ежегодно проходящих обучение и проверку знаний требований охраны труда в обучающих организациях, имеющих лицензию на проведение обучения</t>
  </si>
  <si>
    <t>т</t>
  </si>
  <si>
    <t>кг</t>
  </si>
  <si>
    <t>м2 на 1000 жителей</t>
  </si>
  <si>
    <t>Доля организаций, заключивших и представивших на уведомительную регистрацию коллективные договоры</t>
  </si>
  <si>
    <t>Количество разработанных методических рекомендаций (памяток, пособий) по вопросам труда и охраны труда для руководителей и представительных органов работников</t>
  </si>
  <si>
    <t>Поголовье сельскохозяйственных животных по основной отрасли животноводства</t>
  </si>
  <si>
    <t>Производство молока</t>
  </si>
  <si>
    <t>Производство мяса в живом весе</t>
  </si>
  <si>
    <t>Молочная продуктивность коров</t>
  </si>
  <si>
    <t>Доля предприятий торговой площадью более 50 кв.м</t>
  </si>
  <si>
    <t>Число субъектов  малого и среднего предпринимательства на 10 тыс. населения</t>
  </si>
  <si>
    <t>Доля среднесписочной численности занятых на малых и средних предприятиях в общей численности работающих, %</t>
  </si>
  <si>
    <t>Доля оборота малого и среднего предпринимательства, %;</t>
  </si>
  <si>
    <t>Уровень информированности населения города о деятельности органов местного самоуправления города Нефтеюганска, % от общей численности населения города</t>
  </si>
  <si>
    <t>Доля населения, выражающего удовлетворенность информационной открытостью органов местного самоуправления города Нефтеюганска, % от общей численности населения города</t>
  </si>
  <si>
    <t>выпуск</t>
  </si>
  <si>
    <t>Увеличение количества посещений театрально-концертных мероприятий (% по отношению к предыдущему году)</t>
  </si>
  <si>
    <t>Количество проведенных спектаклей, театрализован-ных постановок</t>
  </si>
  <si>
    <t>Количество субсидий социально ориентированным некоммерческим организациям, не являющимся муниципальными учреждениями, на реализацию социально значимых проектов</t>
  </si>
  <si>
    <t>Количество субсидий социально ориентированным некоммерческим организациям,  не являющимся муниципальными учреждениями, осуществляющим на основании лицензии образовательную деятельность в  качестве основного вида деятельности</t>
  </si>
  <si>
    <t>Плотность сети автомобильных дорог общего пользования местного значения на 1000 км² территории</t>
  </si>
  <si>
    <t>Протяженность сети автомобильных дорог общего пользования местного значения, приходящаяся на 1000 чел. населения</t>
  </si>
  <si>
    <t>Предоставление в установленные сроки и соответствующий требованиям бюджетного законодательства проекта решения о бюджете на очередной финансовый год и плановый период (да/нет)</t>
  </si>
  <si>
    <t>Проведение мониторинга качества финансового менеджмента главных распорядителей бюджетных средств в соответствии с установленным порядком (да/нет)</t>
  </si>
  <si>
    <t>Отсутствие просроченной кредиторской задолженности (да/нет)</t>
  </si>
  <si>
    <t>Не превышение предельного объёма муниципального долга (да/нет)</t>
  </si>
  <si>
    <t>Погашение в полном объеме долговых обязательств (да/нет)</t>
  </si>
  <si>
    <t xml:space="preserve">Увеличение доли объектов управления муниципального имущества, для которых определена целевая функция, в том числе: хозяйственные  общества, акции (доли) которых находятся в собственности муниципального образования </t>
  </si>
  <si>
    <t xml:space="preserve">Снижение удельного веса неиспользуемого недвижимого имущества  в общем количестве  недвижимого имущества города </t>
  </si>
  <si>
    <t>Количество детей-сирот и детей, оставшихся без попечения родителей, переданных на воспитание в замещающие семьи</t>
  </si>
  <si>
    <t>Численность детей-сирот, лиц из числа детей-сирот, право на обеспечение жилым помещением у которых возникло и не реализовано, по состоянию на конец соответствующего года</t>
  </si>
  <si>
    <t>Обеспечение и реализация права детей-сирот и детей, оставшихся без попечения родителей, проживающих в семьях опекунов (попечителей) на лечение (оздоровление) в детских оздоровительных лагерях, санаторно-курортных учреждениях</t>
  </si>
  <si>
    <t>Объём эфирного времени в электронных средствах массовой информации города Нефтеюганска</t>
  </si>
  <si>
    <t>Количество информационных материалов в печатных средствах массовой информации города Нефтеюганска</t>
  </si>
  <si>
    <t>на 1 жителя в год</t>
  </si>
  <si>
    <t>Объем пассажирских перевозок автомобильным транспортом в границах города</t>
  </si>
  <si>
    <t>Протяженность сети автомобильных дорог общего пользования местного значения</t>
  </si>
  <si>
    <t>Содержание объектов коммунального комплекса</t>
  </si>
  <si>
    <t>Изготовление и установка обьектов монументального искусства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</si>
  <si>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</si>
  <si>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иммунопрофилактику</t>
  </si>
  <si>
    <t>4.1</t>
  </si>
  <si>
    <t>4.2</t>
  </si>
  <si>
    <t>4.3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</si>
  <si>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</si>
  <si>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помещений</t>
  </si>
  <si>
    <t>Количество изъятых жилых / нежилых помещений и долей земельных участков, на которых они расположены для муниципальных нужд</t>
  </si>
  <si>
    <t>Численность воспитанников в муниципальных дошкольных образовательных организациях</t>
  </si>
  <si>
    <t>Численность обучающихся по программам общего образования в частных общеобразовательных организациях</t>
  </si>
  <si>
    <t>Численность обучающихся по программам общего образования в муниципальных общеобразовательных организациях</t>
  </si>
  <si>
    <t>Численность педагогических работников организаций дополнительного образования</t>
  </si>
  <si>
    <t>Размер среднемесячной заработной платы педагогических работников дошкольных образовательных организаций</t>
  </si>
  <si>
    <t>Размер среднемесячной заработной платы педагогических работников общеобразовательных организаций</t>
  </si>
  <si>
    <t>Размер среднемесячной заработной платы педагогических работников организаций дополнительного образования</t>
  </si>
  <si>
    <t>Численность получателей услуг по организации питания обучающихся в общеобразовательных организациях</t>
  </si>
  <si>
    <t>Количество сертификатов направленных на создание условий для осуществления присмотра и ухода за детьми, содержания детей в частных организациях,  осуществляющих                образовательную деятельность по реализации образовательных программ дошкольного образования</t>
  </si>
  <si>
    <t>Размер расходов на частичную оплату продуктов питания и услуг по организации питания обучающихся в общеобразовательных организациях, за исключением отдельных категорий обучающихся, которым предоставляется социальная поддержка в виде предоставления питания в учебное время, в расчете на одного ребенка в день, установленный Правительством автономного округа</t>
  </si>
  <si>
    <t>Содействие в трудоустройстве незанятых инвалидов на оборудованные (оснащенные) для них рабочие места</t>
  </si>
  <si>
    <t>Численность обучающихся в муниципальных общеобразовательных организациях, занимающихся во вторую смену</t>
  </si>
  <si>
    <t>Площадь проведённой дезинфекции, дератизации</t>
  </si>
  <si>
    <t xml:space="preserve">Исполнение рекомендаций  контрольных мероприятий   при дальнейшем исполнении бюджета </t>
  </si>
  <si>
    <t>Количество респондентов опрошенных при проведении социологических исследований</t>
  </si>
  <si>
    <t>Объем фотоматериалов о деятельности органов местного самоуправления города Нефтеюганска о реализации городских социально значимых программ и главных городских мероприятий</t>
  </si>
  <si>
    <t>Объем сообщений на лентах информационных агентств в информационно-телекоммуникационной сети Интернет</t>
  </si>
  <si>
    <t>Доля населения, систематически занимающегося физической культурой и спортом, в общей численности населения</t>
  </si>
  <si>
    <t>Уровень обеспеченности населения спортивными сооружениями исходя из единовременной пропускной способности объектов спорта</t>
  </si>
  <si>
    <t>Доля граждан, занимающихся физической культурой и спортом по месту работы, в общей численности населения, занятого в экономике</t>
  </si>
  <si>
    <t>Доля обучающихся и студентов, систематически занимающихся физической культурой и спортом, в общей численности обучающихся и студентов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</si>
  <si>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</si>
  <si>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</si>
  <si>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из них учащихся и студентов</t>
  </si>
  <si>
    <t>6.1</t>
  </si>
  <si>
    <t>1.1</t>
  </si>
  <si>
    <t>Количество установленных объектов монументального искусства</t>
  </si>
  <si>
    <t>Информация по целевому показателю будет предоставлена Департаментом внутренней политики ХМАО-Югры ежегодно в 1 квартале 2018г.</t>
  </si>
  <si>
    <t>Отчёт о ходе реализации муниципальной  программы города Нефтеюганска  и использования финансовых средств за 1 полугодие 2017 год</t>
  </si>
  <si>
    <t>Отчёт о ходе реализации муниципальной программы города Нефтеюганска  и использования финансовых средств за 1 полугодие 2017 года</t>
  </si>
  <si>
    <t>Укрепление материально-технической базы отрасли</t>
  </si>
  <si>
    <t>Развитие функционирования и обеспечения системы персонифицированного финансирования дополнительного образования детей</t>
  </si>
  <si>
    <t>Содержание объектов физической культуры и спорта</t>
  </si>
  <si>
    <t>Осуществление государственных полномочий по сотавлению (изменению) списков кандидатов в присяжные заседатели федеральных судов общей юрисдикции в Российской Федерации</t>
  </si>
  <si>
    <t>Предоставление грантовой поддержки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</si>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</sst>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"/>
    <numFmt numFmtId="167" formatCode="#,##0.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0" fillId="0" borderId="7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/>
    </xf>
    <xf numFmtId="4" fontId="7" fillId="0" borderId="7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0" fontId="10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4" fontId="10" fillId="0" borderId="1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4" fontId="7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164" fontId="13" fillId="0" borderId="0" xfId="0" applyNumberFormat="1" applyFont="1" applyFill="1"/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166" fontId="7" fillId="0" borderId="7" xfId="0" applyNumberFormat="1" applyFont="1" applyFill="1" applyBorder="1" applyAlignment="1">
      <alignment horizontal="center" vertical="center"/>
    </xf>
    <xf numFmtId="166" fontId="10" fillId="0" borderId="7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" fontId="6" fillId="0" borderId="21" xfId="0" applyNumberFormat="1" applyFont="1" applyFill="1" applyBorder="1" applyAlignment="1">
      <alignment horizontal="left" vertical="center" wrapText="1"/>
    </xf>
    <xf numFmtId="4" fontId="6" fillId="0" borderId="22" xfId="0" applyNumberFormat="1" applyFont="1" applyFill="1" applyBorder="1" applyAlignment="1">
      <alignment horizontal="left" vertical="center" wrapText="1"/>
    </xf>
    <xf numFmtId="4" fontId="6" fillId="0" borderId="23" xfId="0" applyNumberFormat="1" applyFont="1" applyFill="1" applyBorder="1" applyAlignment="1">
      <alignment horizontal="left" vertical="center" wrapText="1"/>
    </xf>
    <xf numFmtId="4" fontId="6" fillId="0" borderId="24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4" fontId="6" fillId="0" borderId="25" xfId="0" applyNumberFormat="1" applyFont="1" applyFill="1" applyBorder="1" applyAlignment="1">
      <alignment horizontal="left" vertical="center" wrapText="1"/>
    </xf>
    <xf numFmtId="4" fontId="6" fillId="0" borderId="26" xfId="0" applyNumberFormat="1" applyFont="1" applyFill="1" applyBorder="1" applyAlignment="1">
      <alignment horizontal="left" vertical="center" wrapText="1"/>
    </xf>
    <xf numFmtId="4" fontId="6" fillId="0" borderId="27" xfId="0" applyNumberFormat="1" applyFont="1" applyFill="1" applyBorder="1" applyAlignment="1">
      <alignment horizontal="left" vertical="center" wrapText="1"/>
    </xf>
    <xf numFmtId="4" fontId="6" fillId="0" borderId="28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7"/>
  <sheetViews>
    <sheetView tabSelected="1" topLeftCell="A136" zoomScaleNormal="100" zoomScaleSheetLayoutView="80" workbookViewId="0">
      <selection activeCell="M149" sqref="M149"/>
    </sheetView>
  </sheetViews>
  <sheetFormatPr defaultRowHeight="15" x14ac:dyDescent="0.25"/>
  <cols>
    <col min="1" max="1" width="5.28515625" style="54" customWidth="1"/>
    <col min="2" max="2" width="94.140625" style="54" customWidth="1"/>
    <col min="3" max="3" width="14.5703125" style="54" customWidth="1"/>
    <col min="4" max="4" width="15" style="54" customWidth="1"/>
    <col min="5" max="5" width="15.28515625" style="54" customWidth="1"/>
    <col min="6" max="6" width="15.5703125" style="54" customWidth="1"/>
    <col min="7" max="7" width="13" style="54" customWidth="1"/>
    <col min="8" max="8" width="9.5703125" style="54" bestFit="1" customWidth="1"/>
    <col min="9" max="16384" width="9.140625" style="54"/>
  </cols>
  <sheetData>
    <row r="1" spans="1:8" ht="32.25" customHeight="1" x14ac:dyDescent="0.25">
      <c r="A1" s="69" t="s">
        <v>320</v>
      </c>
      <c r="B1" s="70"/>
      <c r="C1" s="70"/>
      <c r="D1" s="70"/>
      <c r="E1" s="70"/>
      <c r="F1" s="70"/>
      <c r="G1" s="70"/>
    </row>
    <row r="2" spans="1:8" ht="18" customHeight="1" x14ac:dyDescent="0.3">
      <c r="C2" s="55"/>
      <c r="E2" s="75" t="s">
        <v>60</v>
      </c>
      <c r="F2" s="76"/>
      <c r="G2" s="76"/>
    </row>
    <row r="3" spans="1:8" ht="30" customHeight="1" x14ac:dyDescent="0.25">
      <c r="A3" s="74" t="s">
        <v>0</v>
      </c>
      <c r="B3" s="72" t="s">
        <v>1</v>
      </c>
      <c r="C3" s="68" t="s">
        <v>7</v>
      </c>
      <c r="D3" s="67" t="s">
        <v>217</v>
      </c>
      <c r="E3" s="67"/>
      <c r="F3" s="68" t="s">
        <v>4</v>
      </c>
      <c r="G3" s="67"/>
    </row>
    <row r="4" spans="1:8" ht="59.25" customHeight="1" x14ac:dyDescent="0.25">
      <c r="A4" s="73"/>
      <c r="B4" s="73"/>
      <c r="C4" s="71"/>
      <c r="D4" s="64" t="s">
        <v>2</v>
      </c>
      <c r="E4" s="63" t="s">
        <v>3</v>
      </c>
      <c r="F4" s="62" t="s">
        <v>5</v>
      </c>
      <c r="G4" s="62" t="s">
        <v>6</v>
      </c>
    </row>
    <row r="5" spans="1:8" ht="16.5" customHeight="1" x14ac:dyDescent="0.25">
      <c r="A5" s="56">
        <v>1</v>
      </c>
      <c r="B5" s="56">
        <v>2</v>
      </c>
      <c r="C5" s="57">
        <v>3</v>
      </c>
      <c r="D5" s="56">
        <v>4</v>
      </c>
      <c r="E5" s="56">
        <v>5</v>
      </c>
      <c r="F5" s="56">
        <v>6</v>
      </c>
      <c r="G5" s="56">
        <v>7</v>
      </c>
    </row>
    <row r="6" spans="1:8" ht="15.75" x14ac:dyDescent="0.25">
      <c r="A6" s="56">
        <v>1</v>
      </c>
      <c r="B6" s="77" t="s">
        <v>11</v>
      </c>
      <c r="C6" s="78"/>
      <c r="D6" s="78"/>
      <c r="E6" s="78"/>
      <c r="F6" s="78"/>
      <c r="G6" s="78"/>
    </row>
    <row r="7" spans="1:8" ht="16.5" customHeight="1" x14ac:dyDescent="0.25">
      <c r="A7" s="38">
        <v>1</v>
      </c>
      <c r="B7" s="61" t="s">
        <v>46</v>
      </c>
      <c r="C7" s="58" t="s">
        <v>81</v>
      </c>
      <c r="D7" s="3">
        <v>22800</v>
      </c>
      <c r="E7" s="3">
        <v>22800</v>
      </c>
      <c r="F7" s="3">
        <f>E7-D7</f>
        <v>0</v>
      </c>
      <c r="G7" s="3">
        <f t="shared" ref="G7:G35" si="0">E7/D7*100-100</f>
        <v>0</v>
      </c>
      <c r="H7" s="59"/>
    </row>
    <row r="8" spans="1:8" ht="16.5" customHeight="1" x14ac:dyDescent="0.25">
      <c r="A8" s="38">
        <v>2</v>
      </c>
      <c r="B8" s="61" t="s">
        <v>68</v>
      </c>
      <c r="C8" s="58" t="s">
        <v>81</v>
      </c>
      <c r="D8" s="3">
        <v>25000</v>
      </c>
      <c r="E8" s="3">
        <v>25000</v>
      </c>
      <c r="F8" s="3">
        <f t="shared" ref="F8:F36" si="1">E8-D8</f>
        <v>0</v>
      </c>
      <c r="G8" s="3">
        <f t="shared" si="0"/>
        <v>0</v>
      </c>
      <c r="H8" s="59"/>
    </row>
    <row r="9" spans="1:8" ht="15.75" x14ac:dyDescent="0.25">
      <c r="A9" s="38">
        <v>3</v>
      </c>
      <c r="B9" s="61" t="s">
        <v>69</v>
      </c>
      <c r="C9" s="38" t="s">
        <v>57</v>
      </c>
      <c r="D9" s="3">
        <v>8.9600000000000009</v>
      </c>
      <c r="E9" s="3">
        <v>8.9600000000000009</v>
      </c>
      <c r="F9" s="3">
        <f t="shared" si="1"/>
        <v>0</v>
      </c>
      <c r="G9" s="3">
        <f t="shared" si="0"/>
        <v>0</v>
      </c>
      <c r="H9" s="59"/>
    </row>
    <row r="10" spans="1:8" ht="17.25" customHeight="1" x14ac:dyDescent="0.25">
      <c r="A10" s="38">
        <v>4</v>
      </c>
      <c r="B10" s="61" t="s">
        <v>70</v>
      </c>
      <c r="C10" s="38" t="s">
        <v>57</v>
      </c>
      <c r="D10" s="3">
        <v>6.7329999999999997</v>
      </c>
      <c r="E10" s="3">
        <v>0</v>
      </c>
      <c r="F10" s="3">
        <f t="shared" si="1"/>
        <v>-6.7329999999999997</v>
      </c>
      <c r="G10" s="3">
        <f t="shared" si="0"/>
        <v>-100</v>
      </c>
      <c r="H10" s="59"/>
    </row>
    <row r="11" spans="1:8" ht="18.75" customHeight="1" x14ac:dyDescent="0.25">
      <c r="A11" s="38">
        <v>5</v>
      </c>
      <c r="B11" s="61" t="s">
        <v>63</v>
      </c>
      <c r="C11" s="38" t="s">
        <v>57</v>
      </c>
      <c r="D11" s="3">
        <v>0.36399999999999999</v>
      </c>
      <c r="E11" s="3">
        <v>0</v>
      </c>
      <c r="F11" s="3">
        <f t="shared" si="1"/>
        <v>-0.36399999999999999</v>
      </c>
      <c r="G11" s="3">
        <f t="shared" si="0"/>
        <v>-100</v>
      </c>
      <c r="H11" s="59"/>
    </row>
    <row r="12" spans="1:8" ht="16.5" customHeight="1" x14ac:dyDescent="0.25">
      <c r="A12" s="38">
        <v>6</v>
      </c>
      <c r="B12" s="61" t="s">
        <v>64</v>
      </c>
      <c r="C12" s="38" t="s">
        <v>57</v>
      </c>
      <c r="D12" s="3">
        <v>1.968</v>
      </c>
      <c r="E12" s="3">
        <v>0</v>
      </c>
      <c r="F12" s="3">
        <f t="shared" si="1"/>
        <v>-1.968</v>
      </c>
      <c r="G12" s="3">
        <f t="shared" si="0"/>
        <v>-100</v>
      </c>
      <c r="H12" s="59"/>
    </row>
    <row r="13" spans="1:8" ht="19.5" customHeight="1" x14ac:dyDescent="0.25">
      <c r="A13" s="38">
        <v>7</v>
      </c>
      <c r="B13" s="61" t="s">
        <v>71</v>
      </c>
      <c r="C13" s="38" t="s">
        <v>79</v>
      </c>
      <c r="D13" s="60">
        <v>38715</v>
      </c>
      <c r="E13" s="60">
        <v>0</v>
      </c>
      <c r="F13" s="60">
        <f t="shared" si="1"/>
        <v>-38715</v>
      </c>
      <c r="G13" s="60">
        <f t="shared" si="0"/>
        <v>-100</v>
      </c>
      <c r="H13" s="59"/>
    </row>
    <row r="14" spans="1:8" ht="33.75" customHeight="1" x14ac:dyDescent="0.25">
      <c r="A14" s="38">
        <v>8</v>
      </c>
      <c r="B14" s="61" t="s">
        <v>72</v>
      </c>
      <c r="C14" s="38" t="s">
        <v>79</v>
      </c>
      <c r="D14" s="60">
        <v>1017</v>
      </c>
      <c r="E14" s="3">
        <v>0</v>
      </c>
      <c r="F14" s="60">
        <f t="shared" si="1"/>
        <v>-1017</v>
      </c>
      <c r="G14" s="60">
        <f t="shared" si="0"/>
        <v>-100</v>
      </c>
      <c r="H14" s="59"/>
    </row>
    <row r="15" spans="1:8" ht="31.5" x14ac:dyDescent="0.25">
      <c r="A15" s="38">
        <v>9</v>
      </c>
      <c r="B15" s="61" t="s">
        <v>211</v>
      </c>
      <c r="C15" s="38" t="s">
        <v>77</v>
      </c>
      <c r="D15" s="3">
        <v>0</v>
      </c>
      <c r="E15" s="3">
        <v>0</v>
      </c>
      <c r="F15" s="3">
        <f t="shared" si="1"/>
        <v>0</v>
      </c>
      <c r="G15" s="3">
        <v>0</v>
      </c>
      <c r="H15" s="59"/>
    </row>
    <row r="16" spans="1:8" ht="31.5" x14ac:dyDescent="0.25">
      <c r="A16" s="38">
        <v>10</v>
      </c>
      <c r="B16" s="61" t="s">
        <v>73</v>
      </c>
      <c r="C16" s="38" t="s">
        <v>80</v>
      </c>
      <c r="D16" s="60">
        <v>257</v>
      </c>
      <c r="E16" s="60">
        <v>0</v>
      </c>
      <c r="F16" s="60">
        <f t="shared" si="1"/>
        <v>-257</v>
      </c>
      <c r="G16" s="60">
        <f t="shared" si="0"/>
        <v>-100</v>
      </c>
      <c r="H16" s="59"/>
    </row>
    <row r="17" spans="1:8" ht="15.75" customHeight="1" x14ac:dyDescent="0.25">
      <c r="A17" s="38">
        <v>11</v>
      </c>
      <c r="B17" s="61" t="s">
        <v>74</v>
      </c>
      <c r="C17" s="38" t="s">
        <v>78</v>
      </c>
      <c r="D17" s="3">
        <v>64237</v>
      </c>
      <c r="E17" s="3">
        <v>0</v>
      </c>
      <c r="F17" s="3">
        <f t="shared" si="1"/>
        <v>-64237</v>
      </c>
      <c r="G17" s="3">
        <f t="shared" si="0"/>
        <v>-100</v>
      </c>
      <c r="H17" s="59"/>
    </row>
    <row r="18" spans="1:8" ht="16.5" customHeight="1" x14ac:dyDescent="0.25">
      <c r="A18" s="38">
        <v>12</v>
      </c>
      <c r="B18" s="61" t="s">
        <v>212</v>
      </c>
      <c r="C18" s="38" t="s">
        <v>79</v>
      </c>
      <c r="D18" s="60">
        <v>0</v>
      </c>
      <c r="E18" s="30">
        <v>0</v>
      </c>
      <c r="F18" s="60">
        <f t="shared" si="1"/>
        <v>0</v>
      </c>
      <c r="G18" s="60">
        <v>0</v>
      </c>
      <c r="H18" s="59"/>
    </row>
    <row r="19" spans="1:8" ht="18" customHeight="1" x14ac:dyDescent="0.25">
      <c r="A19" s="38">
        <v>13</v>
      </c>
      <c r="B19" s="61" t="s">
        <v>47</v>
      </c>
      <c r="C19" s="38" t="s">
        <v>80</v>
      </c>
      <c r="D19" s="60">
        <v>35</v>
      </c>
      <c r="E19" s="60">
        <v>8</v>
      </c>
      <c r="F19" s="60">
        <f t="shared" si="1"/>
        <v>-27</v>
      </c>
      <c r="G19" s="60">
        <f t="shared" si="0"/>
        <v>-77.142857142857139</v>
      </c>
      <c r="H19" s="59"/>
    </row>
    <row r="20" spans="1:8" ht="15.75" customHeight="1" x14ac:dyDescent="0.25">
      <c r="A20" s="38">
        <v>14</v>
      </c>
      <c r="B20" s="61" t="s">
        <v>75</v>
      </c>
      <c r="C20" s="38" t="s">
        <v>82</v>
      </c>
      <c r="D20" s="60">
        <v>0</v>
      </c>
      <c r="E20" s="30">
        <v>0</v>
      </c>
      <c r="F20" s="60">
        <f t="shared" si="1"/>
        <v>0</v>
      </c>
      <c r="G20" s="60">
        <v>0</v>
      </c>
      <c r="H20" s="59"/>
    </row>
    <row r="21" spans="1:8" ht="18" customHeight="1" x14ac:dyDescent="0.25">
      <c r="A21" s="38">
        <v>15</v>
      </c>
      <c r="B21" s="61" t="s">
        <v>76</v>
      </c>
      <c r="C21" s="38" t="s">
        <v>82</v>
      </c>
      <c r="D21" s="60">
        <v>26</v>
      </c>
      <c r="E21" s="30">
        <v>1</v>
      </c>
      <c r="F21" s="60">
        <f t="shared" si="1"/>
        <v>-25</v>
      </c>
      <c r="G21" s="60">
        <f t="shared" si="0"/>
        <v>-96.15384615384616</v>
      </c>
      <c r="H21" s="59"/>
    </row>
    <row r="22" spans="1:8" ht="16.5" customHeight="1" x14ac:dyDescent="0.25">
      <c r="A22" s="38">
        <v>16</v>
      </c>
      <c r="B22" s="61" t="s">
        <v>65</v>
      </c>
      <c r="C22" s="38" t="s">
        <v>57</v>
      </c>
      <c r="D22" s="3">
        <v>0.05</v>
      </c>
      <c r="E22" s="3">
        <v>0.05</v>
      </c>
      <c r="F22" s="3">
        <f t="shared" si="1"/>
        <v>0</v>
      </c>
      <c r="G22" s="3">
        <f t="shared" si="0"/>
        <v>0</v>
      </c>
      <c r="H22" s="59"/>
    </row>
    <row r="23" spans="1:8" ht="32.25" customHeight="1" x14ac:dyDescent="0.25">
      <c r="A23" s="38">
        <v>17</v>
      </c>
      <c r="B23" s="61" t="s">
        <v>83</v>
      </c>
      <c r="C23" s="38" t="s">
        <v>82</v>
      </c>
      <c r="D23" s="60">
        <v>59</v>
      </c>
      <c r="E23" s="60">
        <v>4</v>
      </c>
      <c r="F23" s="60">
        <f t="shared" si="1"/>
        <v>-55</v>
      </c>
      <c r="G23" s="60">
        <f t="shared" si="0"/>
        <v>-93.220338983050851</v>
      </c>
      <c r="H23" s="59"/>
    </row>
    <row r="24" spans="1:8" ht="15.75" x14ac:dyDescent="0.25">
      <c r="A24" s="38">
        <v>18</v>
      </c>
      <c r="B24" s="61" t="s">
        <v>66</v>
      </c>
      <c r="C24" s="38" t="s">
        <v>87</v>
      </c>
      <c r="D24" s="30">
        <v>2432.4</v>
      </c>
      <c r="E24" s="30">
        <v>2432.4</v>
      </c>
      <c r="F24" s="3">
        <f t="shared" si="1"/>
        <v>0</v>
      </c>
      <c r="G24" s="3">
        <f t="shared" si="0"/>
        <v>0</v>
      </c>
      <c r="H24" s="59"/>
    </row>
    <row r="25" spans="1:8" ht="15.75" x14ac:dyDescent="0.25">
      <c r="A25" s="38">
        <v>19</v>
      </c>
      <c r="B25" s="61" t="s">
        <v>48</v>
      </c>
      <c r="C25" s="58" t="s">
        <v>77</v>
      </c>
      <c r="D25" s="3">
        <v>768</v>
      </c>
      <c r="E25" s="3">
        <v>408</v>
      </c>
      <c r="F25" s="3">
        <f t="shared" si="1"/>
        <v>-360</v>
      </c>
      <c r="G25" s="3">
        <f t="shared" si="0"/>
        <v>-46.875</v>
      </c>
      <c r="H25" s="59"/>
    </row>
    <row r="26" spans="1:8" ht="15.75" x14ac:dyDescent="0.25">
      <c r="A26" s="38">
        <v>20</v>
      </c>
      <c r="B26" s="61" t="s">
        <v>84</v>
      </c>
      <c r="C26" s="38" t="s">
        <v>87</v>
      </c>
      <c r="D26" s="3">
        <v>0</v>
      </c>
      <c r="E26" s="3">
        <v>0</v>
      </c>
      <c r="F26" s="3">
        <f t="shared" si="1"/>
        <v>0</v>
      </c>
      <c r="G26" s="3">
        <v>0</v>
      </c>
      <c r="H26" s="59"/>
    </row>
    <row r="27" spans="1:8" ht="15.75" x14ac:dyDescent="0.25">
      <c r="A27" s="38">
        <v>21</v>
      </c>
      <c r="B27" s="61" t="s">
        <v>85</v>
      </c>
      <c r="C27" s="38" t="s">
        <v>87</v>
      </c>
      <c r="D27" s="3">
        <v>0</v>
      </c>
      <c r="E27" s="3">
        <v>0</v>
      </c>
      <c r="F27" s="3">
        <f t="shared" si="1"/>
        <v>0</v>
      </c>
      <c r="G27" s="3">
        <v>0</v>
      </c>
      <c r="H27" s="59"/>
    </row>
    <row r="28" spans="1:8" ht="20.25" customHeight="1" x14ac:dyDescent="0.25">
      <c r="A28" s="38">
        <v>22</v>
      </c>
      <c r="B28" s="61" t="s">
        <v>86</v>
      </c>
      <c r="C28" s="38" t="s">
        <v>82</v>
      </c>
      <c r="D28" s="60">
        <v>1025</v>
      </c>
      <c r="E28" s="60">
        <v>0</v>
      </c>
      <c r="F28" s="60">
        <f t="shared" si="1"/>
        <v>-1025</v>
      </c>
      <c r="G28" s="60">
        <f t="shared" si="0"/>
        <v>-100</v>
      </c>
      <c r="H28" s="59"/>
    </row>
    <row r="29" spans="1:8" ht="15.75" x14ac:dyDescent="0.25">
      <c r="A29" s="38">
        <v>23</v>
      </c>
      <c r="B29" s="61" t="s">
        <v>213</v>
      </c>
      <c r="C29" s="38" t="s">
        <v>82</v>
      </c>
      <c r="D29" s="60">
        <v>0</v>
      </c>
      <c r="E29" s="60">
        <v>0</v>
      </c>
      <c r="F29" s="60">
        <f t="shared" si="1"/>
        <v>0</v>
      </c>
      <c r="G29" s="60">
        <v>0</v>
      </c>
      <c r="H29" s="59"/>
    </row>
    <row r="30" spans="1:8" ht="15.75" x14ac:dyDescent="0.25">
      <c r="A30" s="38">
        <v>24</v>
      </c>
      <c r="B30" s="61" t="s">
        <v>214</v>
      </c>
      <c r="C30" s="38" t="s">
        <v>82</v>
      </c>
      <c r="D30" s="60">
        <v>0</v>
      </c>
      <c r="E30" s="60">
        <v>0</v>
      </c>
      <c r="F30" s="60">
        <f t="shared" si="1"/>
        <v>0</v>
      </c>
      <c r="G30" s="60">
        <v>0</v>
      </c>
      <c r="H30" s="59"/>
    </row>
    <row r="31" spans="1:8" ht="15.75" x14ac:dyDescent="0.25">
      <c r="A31" s="38">
        <v>25</v>
      </c>
      <c r="B31" s="61" t="s">
        <v>215</v>
      </c>
      <c r="C31" s="38" t="s">
        <v>82</v>
      </c>
      <c r="D31" s="60">
        <v>0</v>
      </c>
      <c r="E31" s="60">
        <v>0</v>
      </c>
      <c r="F31" s="60">
        <f t="shared" si="1"/>
        <v>0</v>
      </c>
      <c r="G31" s="60">
        <v>0</v>
      </c>
      <c r="H31" s="59"/>
    </row>
    <row r="32" spans="1:8" ht="15.75" x14ac:dyDescent="0.25">
      <c r="A32" s="38">
        <v>26</v>
      </c>
      <c r="B32" s="61" t="s">
        <v>88</v>
      </c>
      <c r="C32" s="38" t="s">
        <v>87</v>
      </c>
      <c r="D32" s="31">
        <v>53.366</v>
      </c>
      <c r="E32" s="31">
        <v>53.366</v>
      </c>
      <c r="F32" s="31">
        <f t="shared" si="1"/>
        <v>0</v>
      </c>
      <c r="G32" s="3">
        <f t="shared" si="0"/>
        <v>0</v>
      </c>
      <c r="H32" s="59"/>
    </row>
    <row r="33" spans="1:10" ht="18.75" customHeight="1" x14ac:dyDescent="0.25">
      <c r="A33" s="38">
        <v>27</v>
      </c>
      <c r="B33" s="61" t="s">
        <v>89</v>
      </c>
      <c r="C33" s="38" t="s">
        <v>91</v>
      </c>
      <c r="D33" s="31">
        <v>862.33399999999995</v>
      </c>
      <c r="E33" s="31">
        <v>853.07899999999995</v>
      </c>
      <c r="F33" s="31">
        <f t="shared" si="1"/>
        <v>-9.2549999999999955</v>
      </c>
      <c r="G33" s="3">
        <f t="shared" si="0"/>
        <v>-1.0732500400077072</v>
      </c>
      <c r="H33" s="59"/>
    </row>
    <row r="34" spans="1:10" ht="31.5" x14ac:dyDescent="0.25">
      <c r="A34" s="38">
        <v>28</v>
      </c>
      <c r="B34" s="61" t="s">
        <v>90</v>
      </c>
      <c r="C34" s="38" t="s">
        <v>91</v>
      </c>
      <c r="D34" s="31">
        <v>150.05600000000001</v>
      </c>
      <c r="E34" s="31">
        <v>351.16899999999998</v>
      </c>
      <c r="F34" s="31">
        <f t="shared" si="1"/>
        <v>201.11299999999997</v>
      </c>
      <c r="G34" s="3">
        <f t="shared" si="0"/>
        <v>134.02529722237028</v>
      </c>
      <c r="H34" s="59"/>
    </row>
    <row r="35" spans="1:10" ht="15.75" x14ac:dyDescent="0.25">
      <c r="A35" s="38">
        <v>29</v>
      </c>
      <c r="B35" s="61" t="s">
        <v>67</v>
      </c>
      <c r="C35" s="38" t="s">
        <v>82</v>
      </c>
      <c r="D35" s="60">
        <v>90</v>
      </c>
      <c r="E35" s="60">
        <v>0</v>
      </c>
      <c r="F35" s="60">
        <f t="shared" si="1"/>
        <v>-90</v>
      </c>
      <c r="G35" s="60">
        <f t="shared" si="0"/>
        <v>-100</v>
      </c>
      <c r="H35" s="59"/>
    </row>
    <row r="36" spans="1:10" ht="15.75" x14ac:dyDescent="0.25">
      <c r="A36" s="38">
        <v>30</v>
      </c>
      <c r="B36" s="61" t="s">
        <v>216</v>
      </c>
      <c r="C36" s="38" t="s">
        <v>82</v>
      </c>
      <c r="D36" s="60">
        <v>1</v>
      </c>
      <c r="E36" s="60">
        <v>0</v>
      </c>
      <c r="F36" s="60">
        <f t="shared" si="1"/>
        <v>-1</v>
      </c>
      <c r="G36" s="60">
        <v>0</v>
      </c>
      <c r="H36" s="59"/>
    </row>
    <row r="37" spans="1:10" ht="15.75" x14ac:dyDescent="0.25">
      <c r="A37" s="56">
        <v>2</v>
      </c>
      <c r="B37" s="77" t="s">
        <v>151</v>
      </c>
      <c r="C37" s="82"/>
      <c r="D37" s="82"/>
      <c r="E37" s="82"/>
      <c r="F37" s="82"/>
      <c r="G37" s="82"/>
    </row>
    <row r="38" spans="1:10" ht="15.75" x14ac:dyDescent="0.25">
      <c r="A38" s="38">
        <v>1</v>
      </c>
      <c r="B38" s="61" t="s">
        <v>44</v>
      </c>
      <c r="C38" s="58" t="s">
        <v>87</v>
      </c>
      <c r="D38" s="31">
        <v>35</v>
      </c>
      <c r="E38" s="31">
        <v>6.53</v>
      </c>
      <c r="F38" s="37">
        <f>E38-D38</f>
        <v>-28.47</v>
      </c>
      <c r="G38" s="37">
        <f>E38/D38*100-100</f>
        <v>-81.342857142857142</v>
      </c>
      <c r="H38" s="59"/>
    </row>
    <row r="39" spans="1:10" ht="15.75" x14ac:dyDescent="0.25">
      <c r="A39" s="38">
        <v>2</v>
      </c>
      <c r="B39" s="61" t="s">
        <v>53</v>
      </c>
      <c r="C39" s="58" t="s">
        <v>110</v>
      </c>
      <c r="D39" s="3">
        <v>2616.1999999999998</v>
      </c>
      <c r="E39" s="51">
        <v>0</v>
      </c>
      <c r="F39" s="3">
        <f t="shared" ref="F39:F45" si="2">E39-D39</f>
        <v>-2616.1999999999998</v>
      </c>
      <c r="G39" s="3">
        <f t="shared" ref="G39:G45" si="3">E39/D39*100-100</f>
        <v>-100</v>
      </c>
      <c r="H39" s="59"/>
    </row>
    <row r="40" spans="1:10" ht="28.5" customHeight="1" x14ac:dyDescent="0.25">
      <c r="A40" s="38">
        <v>3</v>
      </c>
      <c r="B40" s="61" t="s">
        <v>45</v>
      </c>
      <c r="C40" s="58" t="s">
        <v>219</v>
      </c>
      <c r="D40" s="60">
        <v>1</v>
      </c>
      <c r="E40" s="60">
        <v>0</v>
      </c>
      <c r="F40" s="60">
        <f t="shared" si="2"/>
        <v>-1</v>
      </c>
      <c r="G40" s="60">
        <f t="shared" si="3"/>
        <v>-100</v>
      </c>
      <c r="H40" s="59"/>
    </row>
    <row r="41" spans="1:10" ht="30.75" customHeight="1" x14ac:dyDescent="0.25">
      <c r="A41" s="38">
        <v>4</v>
      </c>
      <c r="B41" s="61" t="s">
        <v>218</v>
      </c>
      <c r="C41" s="58" t="s">
        <v>219</v>
      </c>
      <c r="D41" s="60">
        <f>D42+D43+D44</f>
        <v>15</v>
      </c>
      <c r="E41" s="60">
        <f>E42+E43+E44</f>
        <v>0</v>
      </c>
      <c r="F41" s="60">
        <f t="shared" si="2"/>
        <v>-15</v>
      </c>
      <c r="G41" s="60">
        <f t="shared" si="3"/>
        <v>-100</v>
      </c>
      <c r="H41" s="59"/>
    </row>
    <row r="42" spans="1:10" ht="32.25" customHeight="1" x14ac:dyDescent="0.25">
      <c r="A42" s="39" t="s">
        <v>286</v>
      </c>
      <c r="B42" s="61" t="s">
        <v>146</v>
      </c>
      <c r="C42" s="58" t="s">
        <v>219</v>
      </c>
      <c r="D42" s="60">
        <v>11</v>
      </c>
      <c r="E42" s="60">
        <v>0</v>
      </c>
      <c r="F42" s="60">
        <f t="shared" si="2"/>
        <v>-11</v>
      </c>
      <c r="G42" s="60">
        <f t="shared" si="3"/>
        <v>-100</v>
      </c>
      <c r="H42" s="59"/>
    </row>
    <row r="43" spans="1:10" ht="32.25" customHeight="1" x14ac:dyDescent="0.25">
      <c r="A43" s="39" t="s">
        <v>287</v>
      </c>
      <c r="B43" s="61" t="s">
        <v>147</v>
      </c>
      <c r="C43" s="58" t="s">
        <v>219</v>
      </c>
      <c r="D43" s="60">
        <v>2</v>
      </c>
      <c r="E43" s="60">
        <v>0</v>
      </c>
      <c r="F43" s="60">
        <f t="shared" si="2"/>
        <v>-2</v>
      </c>
      <c r="G43" s="60">
        <f t="shared" si="3"/>
        <v>-100</v>
      </c>
      <c r="H43" s="59"/>
    </row>
    <row r="44" spans="1:10" ht="38.25" customHeight="1" x14ac:dyDescent="0.25">
      <c r="A44" s="39" t="s">
        <v>288</v>
      </c>
      <c r="B44" s="61" t="s">
        <v>221</v>
      </c>
      <c r="C44" s="58" t="s">
        <v>220</v>
      </c>
      <c r="D44" s="60">
        <v>2</v>
      </c>
      <c r="E44" s="60">
        <v>0</v>
      </c>
      <c r="F44" s="60">
        <f t="shared" si="2"/>
        <v>-2</v>
      </c>
      <c r="G44" s="60">
        <f t="shared" si="3"/>
        <v>-100</v>
      </c>
      <c r="H44" s="59"/>
      <c r="J44" s="59"/>
    </row>
    <row r="45" spans="1:10" ht="33" customHeight="1" x14ac:dyDescent="0.25">
      <c r="A45" s="38">
        <v>5</v>
      </c>
      <c r="B45" s="61" t="s">
        <v>92</v>
      </c>
      <c r="C45" s="58" t="s">
        <v>222</v>
      </c>
      <c r="D45" s="60">
        <v>14</v>
      </c>
      <c r="E45" s="60">
        <v>0</v>
      </c>
      <c r="F45" s="60">
        <f t="shared" si="2"/>
        <v>-14</v>
      </c>
      <c r="G45" s="60">
        <f t="shared" si="3"/>
        <v>-100</v>
      </c>
      <c r="H45" s="59"/>
    </row>
    <row r="46" spans="1:10" ht="33.75" customHeight="1" x14ac:dyDescent="0.25">
      <c r="A46" s="38">
        <v>6</v>
      </c>
      <c r="B46" s="61" t="s">
        <v>93</v>
      </c>
      <c r="C46" s="58" t="s">
        <v>79</v>
      </c>
      <c r="D46" s="60">
        <v>23</v>
      </c>
      <c r="E46" s="60">
        <v>0</v>
      </c>
      <c r="F46" s="60">
        <f t="shared" ref="F46:F48" si="4">E46-D46</f>
        <v>-23</v>
      </c>
      <c r="G46" s="60">
        <f t="shared" ref="G46:G48" si="5">E46/D46*100-100</f>
        <v>-100</v>
      </c>
    </row>
    <row r="47" spans="1:10" ht="47.25" customHeight="1" x14ac:dyDescent="0.25">
      <c r="A47" s="38">
        <v>7</v>
      </c>
      <c r="B47" s="61" t="s">
        <v>289</v>
      </c>
      <c r="C47" s="58" t="s">
        <v>31</v>
      </c>
      <c r="D47" s="30">
        <v>2</v>
      </c>
      <c r="E47" s="60">
        <v>0</v>
      </c>
      <c r="F47" s="60">
        <f t="shared" si="4"/>
        <v>-2</v>
      </c>
      <c r="G47" s="60">
        <f t="shared" si="5"/>
        <v>-100</v>
      </c>
    </row>
    <row r="48" spans="1:10" ht="33.75" customHeight="1" x14ac:dyDescent="0.25">
      <c r="A48" s="38">
        <v>8</v>
      </c>
      <c r="B48" s="61" t="s">
        <v>291</v>
      </c>
      <c r="C48" s="58" t="s">
        <v>290</v>
      </c>
      <c r="D48" s="60">
        <v>19</v>
      </c>
      <c r="E48" s="60">
        <v>0</v>
      </c>
      <c r="F48" s="60">
        <f t="shared" si="4"/>
        <v>-19</v>
      </c>
      <c r="G48" s="60">
        <f t="shared" si="5"/>
        <v>-100</v>
      </c>
    </row>
    <row r="49" spans="1:8" ht="34.5" customHeight="1" x14ac:dyDescent="0.25">
      <c r="A49" s="56">
        <v>3</v>
      </c>
      <c r="B49" s="77" t="s">
        <v>13</v>
      </c>
      <c r="C49" s="78"/>
      <c r="D49" s="78"/>
      <c r="E49" s="78"/>
      <c r="F49" s="78"/>
      <c r="G49" s="78"/>
    </row>
    <row r="50" spans="1:8" ht="24" customHeight="1" x14ac:dyDescent="0.25">
      <c r="A50" s="38">
        <v>1</v>
      </c>
      <c r="B50" s="32" t="s">
        <v>223</v>
      </c>
      <c r="C50" s="38" t="s">
        <v>80</v>
      </c>
      <c r="D50" s="60">
        <v>1661</v>
      </c>
      <c r="E50" s="60">
        <v>643</v>
      </c>
      <c r="F50" s="60">
        <f>E50-D50</f>
        <v>-1018</v>
      </c>
      <c r="G50" s="60">
        <f>E50/D50*100-100</f>
        <v>-61.28838049367851</v>
      </c>
      <c r="H50" s="59"/>
    </row>
    <row r="51" spans="1:8" ht="23.25" customHeight="1" x14ac:dyDescent="0.25">
      <c r="A51" s="38">
        <v>2</v>
      </c>
      <c r="B51" s="32" t="s">
        <v>224</v>
      </c>
      <c r="C51" s="38" t="s">
        <v>31</v>
      </c>
      <c r="D51" s="30">
        <v>19.7</v>
      </c>
      <c r="E51" s="30">
        <v>16.7</v>
      </c>
      <c r="F51" s="3">
        <f t="shared" ref="F51:F57" si="6">E51-D51</f>
        <v>-3</v>
      </c>
      <c r="G51" s="3">
        <f t="shared" ref="G51:G57" si="7">E51/D51*100-100</f>
        <v>-15.228426395939081</v>
      </c>
      <c r="H51" s="59"/>
    </row>
    <row r="52" spans="1:8" ht="51.75" customHeight="1" x14ac:dyDescent="0.25">
      <c r="A52" s="38">
        <v>3</v>
      </c>
      <c r="B52" s="32" t="s">
        <v>225</v>
      </c>
      <c r="C52" s="38" t="s">
        <v>31</v>
      </c>
      <c r="D52" s="30">
        <v>5.2</v>
      </c>
      <c r="E52" s="30">
        <v>6.2</v>
      </c>
      <c r="F52" s="3">
        <f t="shared" si="6"/>
        <v>1</v>
      </c>
      <c r="G52" s="3">
        <f t="shared" si="7"/>
        <v>19.230769230769226</v>
      </c>
      <c r="H52" s="59"/>
    </row>
    <row r="53" spans="1:8" ht="18.75" customHeight="1" x14ac:dyDescent="0.25">
      <c r="A53" s="38">
        <v>4</v>
      </c>
      <c r="B53" s="32" t="s">
        <v>149</v>
      </c>
      <c r="C53" s="38" t="s">
        <v>80</v>
      </c>
      <c r="D53" s="60">
        <v>58</v>
      </c>
      <c r="E53" s="60">
        <v>21</v>
      </c>
      <c r="F53" s="60">
        <f t="shared" si="6"/>
        <v>-37</v>
      </c>
      <c r="G53" s="60">
        <f t="shared" si="7"/>
        <v>-63.793103448275865</v>
      </c>
      <c r="H53" s="59"/>
    </row>
    <row r="54" spans="1:8" ht="16.5" customHeight="1" x14ac:dyDescent="0.25">
      <c r="A54" s="38">
        <v>5</v>
      </c>
      <c r="B54" s="32" t="s">
        <v>226</v>
      </c>
      <c r="C54" s="38" t="s">
        <v>80</v>
      </c>
      <c r="D54" s="60">
        <v>4</v>
      </c>
      <c r="E54" s="60">
        <v>7</v>
      </c>
      <c r="F54" s="60">
        <f t="shared" si="6"/>
        <v>3</v>
      </c>
      <c r="G54" s="60">
        <f t="shared" si="7"/>
        <v>75</v>
      </c>
      <c r="H54" s="59"/>
    </row>
    <row r="55" spans="1:8" ht="18" customHeight="1" x14ac:dyDescent="0.25">
      <c r="A55" s="38">
        <v>6</v>
      </c>
      <c r="B55" s="32" t="s">
        <v>41</v>
      </c>
      <c r="C55" s="38" t="s">
        <v>79</v>
      </c>
      <c r="D55" s="60">
        <v>6</v>
      </c>
      <c r="E55" s="60">
        <v>1</v>
      </c>
      <c r="F55" s="60">
        <f t="shared" si="6"/>
        <v>-5</v>
      </c>
      <c r="G55" s="60">
        <f t="shared" si="7"/>
        <v>-83.333333333333343</v>
      </c>
      <c r="H55" s="59"/>
    </row>
    <row r="56" spans="1:8" ht="15.75" customHeight="1" x14ac:dyDescent="0.25">
      <c r="A56" s="38">
        <v>7</v>
      </c>
      <c r="B56" s="32" t="s">
        <v>227</v>
      </c>
      <c r="C56" s="38" t="s">
        <v>80</v>
      </c>
      <c r="D56" s="30">
        <v>299.5</v>
      </c>
      <c r="E56" s="30">
        <v>240.2</v>
      </c>
      <c r="F56" s="60">
        <f t="shared" si="6"/>
        <v>-59.300000000000011</v>
      </c>
      <c r="G56" s="60">
        <f t="shared" si="7"/>
        <v>-19.799666110183651</v>
      </c>
      <c r="H56" s="59"/>
    </row>
    <row r="57" spans="1:8" ht="21.75" customHeight="1" x14ac:dyDescent="0.25">
      <c r="A57" s="38">
        <v>8</v>
      </c>
      <c r="B57" s="32" t="s">
        <v>42</v>
      </c>
      <c r="C57" s="38" t="s">
        <v>31</v>
      </c>
      <c r="D57" s="37">
        <v>2</v>
      </c>
      <c r="E57" s="37">
        <v>1.4</v>
      </c>
      <c r="F57" s="3">
        <f t="shared" si="6"/>
        <v>-0.60000000000000009</v>
      </c>
      <c r="G57" s="3">
        <f t="shared" si="7"/>
        <v>-30</v>
      </c>
      <c r="H57" s="59"/>
    </row>
    <row r="58" spans="1:8" ht="25.5" customHeight="1" x14ac:dyDescent="0.25">
      <c r="A58" s="56">
        <v>4</v>
      </c>
      <c r="B58" s="77" t="s">
        <v>14</v>
      </c>
      <c r="C58" s="78"/>
      <c r="D58" s="78"/>
      <c r="E58" s="78"/>
      <c r="F58" s="78"/>
      <c r="G58" s="78"/>
    </row>
    <row r="59" spans="1:8" ht="47.25" customHeight="1" x14ac:dyDescent="0.25">
      <c r="A59" s="38">
        <v>1</v>
      </c>
      <c r="B59" s="33" t="s">
        <v>37</v>
      </c>
      <c r="C59" s="3" t="s">
        <v>79</v>
      </c>
      <c r="D59" s="60">
        <v>4950</v>
      </c>
      <c r="E59" s="60">
        <v>4950</v>
      </c>
      <c r="F59" s="3">
        <f>E59-D59</f>
        <v>0</v>
      </c>
      <c r="G59" s="3">
        <f>E59/D59*100-100</f>
        <v>0</v>
      </c>
    </row>
    <row r="60" spans="1:8" ht="55.5" customHeight="1" x14ac:dyDescent="0.25">
      <c r="A60" s="38">
        <v>2</v>
      </c>
      <c r="B60" s="33" t="s">
        <v>228</v>
      </c>
      <c r="C60" s="3" t="s">
        <v>80</v>
      </c>
      <c r="D60" s="60">
        <v>6</v>
      </c>
      <c r="E60" s="60">
        <v>6</v>
      </c>
      <c r="F60" s="3">
        <f t="shared" ref="F60:F62" si="8">E60-D60</f>
        <v>0</v>
      </c>
      <c r="G60" s="3">
        <f t="shared" ref="G60:G62" si="9">E60/D60*100-100</f>
        <v>0</v>
      </c>
    </row>
    <row r="61" spans="1:8" ht="39.75" customHeight="1" x14ac:dyDescent="0.25">
      <c r="A61" s="38">
        <v>3</v>
      </c>
      <c r="B61" s="33" t="s">
        <v>229</v>
      </c>
      <c r="C61" s="3" t="s">
        <v>31</v>
      </c>
      <c r="D61" s="3">
        <v>97</v>
      </c>
      <c r="E61" s="3">
        <v>97</v>
      </c>
      <c r="F61" s="3">
        <f t="shared" si="8"/>
        <v>0</v>
      </c>
      <c r="G61" s="3">
        <f t="shared" si="9"/>
        <v>0</v>
      </c>
    </row>
    <row r="62" spans="1:8" ht="32.25" customHeight="1" x14ac:dyDescent="0.25">
      <c r="A62" s="38"/>
      <c r="B62" s="33" t="s">
        <v>38</v>
      </c>
      <c r="C62" s="3" t="s">
        <v>31</v>
      </c>
      <c r="D62" s="3">
        <v>17.5</v>
      </c>
      <c r="E62" s="3">
        <v>15</v>
      </c>
      <c r="F62" s="3">
        <f t="shared" si="8"/>
        <v>-2.5</v>
      </c>
      <c r="G62" s="3">
        <f t="shared" si="9"/>
        <v>-14.285714285714292</v>
      </c>
    </row>
    <row r="63" spans="1:8" ht="23.25" customHeight="1" x14ac:dyDescent="0.25">
      <c r="A63" s="38"/>
      <c r="B63" s="33" t="s">
        <v>230</v>
      </c>
      <c r="C63" s="3" t="s">
        <v>31</v>
      </c>
      <c r="D63" s="3">
        <v>82.7</v>
      </c>
      <c r="E63" s="84" t="s">
        <v>319</v>
      </c>
      <c r="F63" s="85"/>
      <c r="G63" s="86"/>
    </row>
    <row r="64" spans="1:8" ht="22.5" customHeight="1" x14ac:dyDescent="0.25">
      <c r="A64" s="38"/>
      <c r="B64" s="33" t="s">
        <v>231</v>
      </c>
      <c r="C64" s="3" t="s">
        <v>31</v>
      </c>
      <c r="D64" s="3">
        <v>91.4</v>
      </c>
      <c r="E64" s="87"/>
      <c r="F64" s="88"/>
      <c r="G64" s="89"/>
    </row>
    <row r="65" spans="1:7" ht="25.5" customHeight="1" x14ac:dyDescent="0.25">
      <c r="A65" s="38">
        <v>4</v>
      </c>
      <c r="B65" s="33" t="s">
        <v>232</v>
      </c>
      <c r="C65" s="3" t="s">
        <v>31</v>
      </c>
      <c r="D65" s="3">
        <v>72.099999999999994</v>
      </c>
      <c r="E65" s="90"/>
      <c r="F65" s="91"/>
      <c r="G65" s="92"/>
    </row>
    <row r="66" spans="1:7" ht="30.75" customHeight="1" x14ac:dyDescent="0.25">
      <c r="A66" s="56">
        <v>5</v>
      </c>
      <c r="B66" s="77" t="s">
        <v>15</v>
      </c>
      <c r="C66" s="78"/>
      <c r="D66" s="78"/>
      <c r="E66" s="78"/>
      <c r="F66" s="78"/>
      <c r="G66" s="78"/>
    </row>
    <row r="67" spans="1:7" ht="32.25" customHeight="1" x14ac:dyDescent="0.25">
      <c r="A67" s="38">
        <v>1</v>
      </c>
      <c r="B67" s="61" t="s">
        <v>39</v>
      </c>
      <c r="C67" s="38" t="s">
        <v>31</v>
      </c>
      <c r="D67" s="3">
        <v>100</v>
      </c>
      <c r="E67" s="3">
        <v>100</v>
      </c>
      <c r="F67" s="3">
        <f>E67-D67</f>
        <v>0</v>
      </c>
      <c r="G67" s="3">
        <f>E67/D67*100-100</f>
        <v>0</v>
      </c>
    </row>
    <row r="68" spans="1:7" ht="32.25" customHeight="1" x14ac:dyDescent="0.25">
      <c r="A68" s="38">
        <v>2</v>
      </c>
      <c r="B68" s="61" t="s">
        <v>233</v>
      </c>
      <c r="C68" s="38" t="s">
        <v>31</v>
      </c>
      <c r="D68" s="3">
        <v>100</v>
      </c>
      <c r="E68" s="3">
        <v>88.26</v>
      </c>
      <c r="F68" s="3">
        <f t="shared" ref="F68:F69" si="10">E68-D68</f>
        <v>-11.739999999999995</v>
      </c>
      <c r="G68" s="3">
        <f t="shared" ref="G68:G69" si="11">E68/D68*100-100</f>
        <v>-11.739999999999995</v>
      </c>
    </row>
    <row r="69" spans="1:7" ht="33" customHeight="1" x14ac:dyDescent="0.25">
      <c r="A69" s="38">
        <v>3</v>
      </c>
      <c r="B69" s="61" t="s">
        <v>40</v>
      </c>
      <c r="C69" s="38" t="s">
        <v>31</v>
      </c>
      <c r="D69" s="3">
        <v>85</v>
      </c>
      <c r="E69" s="3">
        <v>83</v>
      </c>
      <c r="F69" s="3">
        <f t="shared" si="10"/>
        <v>-2</v>
      </c>
      <c r="G69" s="3">
        <f t="shared" si="11"/>
        <v>-2.3529411764705941</v>
      </c>
    </row>
    <row r="70" spans="1:7" ht="23.25" customHeight="1" x14ac:dyDescent="0.25">
      <c r="A70" s="56">
        <v>6</v>
      </c>
      <c r="B70" s="77" t="s">
        <v>152</v>
      </c>
      <c r="C70" s="78"/>
      <c r="D70" s="78"/>
      <c r="E70" s="78"/>
      <c r="F70" s="78"/>
      <c r="G70" s="78"/>
    </row>
    <row r="71" spans="1:7" ht="21.75" customHeight="1" x14ac:dyDescent="0.25">
      <c r="A71" s="38">
        <v>1</v>
      </c>
      <c r="B71" s="61" t="s">
        <v>94</v>
      </c>
      <c r="C71" s="38" t="s">
        <v>79</v>
      </c>
      <c r="D71" s="60">
        <v>7494</v>
      </c>
      <c r="E71" s="60">
        <v>7161</v>
      </c>
      <c r="F71" s="60">
        <f>E71-D71</f>
        <v>-333</v>
      </c>
      <c r="G71" s="60">
        <f>E71/D71*100-100</f>
        <v>-4.4435548438750914</v>
      </c>
    </row>
    <row r="72" spans="1:7" ht="37.5" customHeight="1" x14ac:dyDescent="0.25">
      <c r="A72" s="39" t="s">
        <v>317</v>
      </c>
      <c r="B72" s="61" t="s">
        <v>108</v>
      </c>
      <c r="C72" s="38" t="s">
        <v>79</v>
      </c>
      <c r="D72" s="60">
        <v>215</v>
      </c>
      <c r="E72" s="60">
        <v>215</v>
      </c>
      <c r="F72" s="60">
        <f>E72-D72</f>
        <v>0</v>
      </c>
      <c r="G72" s="60">
        <f>E72/D72*100-100</f>
        <v>0</v>
      </c>
    </row>
    <row r="73" spans="1:7" ht="27.75" customHeight="1" x14ac:dyDescent="0.25">
      <c r="A73" s="38">
        <v>2</v>
      </c>
      <c r="B73" s="61" t="s">
        <v>292</v>
      </c>
      <c r="C73" s="38" t="s">
        <v>79</v>
      </c>
      <c r="D73" s="60">
        <v>7279</v>
      </c>
      <c r="E73" s="60">
        <v>6946</v>
      </c>
      <c r="F73" s="60">
        <f>E73-D73</f>
        <v>-333</v>
      </c>
      <c r="G73" s="60">
        <f>E73/D73*100-100</f>
        <v>-4.5748042313504556</v>
      </c>
    </row>
    <row r="74" spans="1:7" ht="31.5" customHeight="1" x14ac:dyDescent="0.25">
      <c r="A74" s="38">
        <v>3</v>
      </c>
      <c r="B74" s="61" t="s">
        <v>95</v>
      </c>
      <c r="C74" s="38" t="s">
        <v>79</v>
      </c>
      <c r="D74" s="60">
        <v>13015</v>
      </c>
      <c r="E74" s="60">
        <v>13061</v>
      </c>
      <c r="F74" s="60">
        <f t="shared" ref="F74:F99" si="12">E74-D74</f>
        <v>46</v>
      </c>
      <c r="G74" s="60">
        <f t="shared" ref="G74:G99" si="13">E74/D74*100-100</f>
        <v>0.35343834037648492</v>
      </c>
    </row>
    <row r="75" spans="1:7" ht="31.5" customHeight="1" x14ac:dyDescent="0.25">
      <c r="A75" s="38">
        <v>4</v>
      </c>
      <c r="B75" s="61" t="s">
        <v>293</v>
      </c>
      <c r="C75" s="38" t="s">
        <v>79</v>
      </c>
      <c r="D75" s="60">
        <v>215</v>
      </c>
      <c r="E75" s="60">
        <v>202</v>
      </c>
      <c r="F75" s="60">
        <f t="shared" si="12"/>
        <v>-13</v>
      </c>
      <c r="G75" s="60">
        <f t="shared" si="13"/>
        <v>-6.0465116279069804</v>
      </c>
    </row>
    <row r="76" spans="1:7" ht="31.5" customHeight="1" x14ac:dyDescent="0.25">
      <c r="A76" s="38">
        <v>5</v>
      </c>
      <c r="B76" s="61" t="s">
        <v>294</v>
      </c>
      <c r="C76" s="38" t="s">
        <v>79</v>
      </c>
      <c r="D76" s="60">
        <v>12800</v>
      </c>
      <c r="E76" s="60">
        <v>12859</v>
      </c>
      <c r="F76" s="60">
        <f t="shared" si="12"/>
        <v>59</v>
      </c>
      <c r="G76" s="60">
        <f t="shared" si="13"/>
        <v>0.4609375</v>
      </c>
    </row>
    <row r="77" spans="1:7" ht="33.75" customHeight="1" x14ac:dyDescent="0.25">
      <c r="A77" s="38">
        <v>6</v>
      </c>
      <c r="B77" s="61" t="s">
        <v>96</v>
      </c>
      <c r="C77" s="38" t="s">
        <v>79</v>
      </c>
      <c r="D77" s="60">
        <v>22168</v>
      </c>
      <c r="E77" s="60">
        <v>22168</v>
      </c>
      <c r="F77" s="60">
        <f t="shared" si="12"/>
        <v>0</v>
      </c>
      <c r="G77" s="60">
        <f t="shared" si="13"/>
        <v>0</v>
      </c>
    </row>
    <row r="78" spans="1:7" ht="23.25" customHeight="1" x14ac:dyDescent="0.25">
      <c r="A78" s="38">
        <v>7</v>
      </c>
      <c r="B78" s="61" t="s">
        <v>97</v>
      </c>
      <c r="C78" s="38" t="s">
        <v>79</v>
      </c>
      <c r="D78" s="60">
        <v>500</v>
      </c>
      <c r="E78" s="60">
        <v>488</v>
      </c>
      <c r="F78" s="60">
        <f t="shared" si="12"/>
        <v>-12</v>
      </c>
      <c r="G78" s="60">
        <f t="shared" si="13"/>
        <v>-2.4000000000000057</v>
      </c>
    </row>
    <row r="79" spans="1:7" ht="19.5" customHeight="1" x14ac:dyDescent="0.25">
      <c r="A79" s="38">
        <v>8</v>
      </c>
      <c r="B79" s="61" t="s">
        <v>98</v>
      </c>
      <c r="C79" s="38" t="s">
        <v>79</v>
      </c>
      <c r="D79" s="60">
        <v>897</v>
      </c>
      <c r="E79" s="60">
        <v>954</v>
      </c>
      <c r="F79" s="60">
        <f t="shared" si="12"/>
        <v>57</v>
      </c>
      <c r="G79" s="60">
        <f t="shared" si="13"/>
        <v>6.3545150501672225</v>
      </c>
    </row>
    <row r="80" spans="1:7" ht="21" customHeight="1" x14ac:dyDescent="0.25">
      <c r="A80" s="38">
        <v>9</v>
      </c>
      <c r="B80" s="61" t="s">
        <v>295</v>
      </c>
      <c r="C80" s="38" t="s">
        <v>79</v>
      </c>
      <c r="D80" s="60">
        <v>295</v>
      </c>
      <c r="E80" s="60">
        <v>292</v>
      </c>
      <c r="F80" s="60">
        <f t="shared" si="12"/>
        <v>-3</v>
      </c>
      <c r="G80" s="60">
        <f t="shared" si="13"/>
        <v>-1.0169491525423666</v>
      </c>
    </row>
    <row r="81" spans="1:8" ht="34.5" customHeight="1" x14ac:dyDescent="0.25">
      <c r="A81" s="38">
        <v>10</v>
      </c>
      <c r="B81" s="61" t="s">
        <v>296</v>
      </c>
      <c r="C81" s="38" t="s">
        <v>99</v>
      </c>
      <c r="D81" s="3">
        <v>57353.4</v>
      </c>
      <c r="E81" s="3">
        <v>49590.74</v>
      </c>
      <c r="F81" s="3">
        <f t="shared" si="12"/>
        <v>-7762.6600000000035</v>
      </c>
      <c r="G81" s="3">
        <f t="shared" si="13"/>
        <v>-13.53478608068572</v>
      </c>
    </row>
    <row r="82" spans="1:8" ht="33" customHeight="1" x14ac:dyDescent="0.25">
      <c r="A82" s="38">
        <v>11</v>
      </c>
      <c r="B82" s="61" t="s">
        <v>297</v>
      </c>
      <c r="C82" s="38" t="s">
        <v>99</v>
      </c>
      <c r="D82" s="3">
        <v>63985.9</v>
      </c>
      <c r="E82" s="3">
        <v>75238.87</v>
      </c>
      <c r="F82" s="3">
        <f t="shared" si="12"/>
        <v>11252.969999999994</v>
      </c>
      <c r="G82" s="3">
        <f t="shared" si="13"/>
        <v>17.586640181665004</v>
      </c>
    </row>
    <row r="83" spans="1:8" ht="32.25" customHeight="1" x14ac:dyDescent="0.25">
      <c r="A83" s="38">
        <v>12</v>
      </c>
      <c r="B83" s="61" t="s">
        <v>298</v>
      </c>
      <c r="C83" s="38" t="s">
        <v>99</v>
      </c>
      <c r="D83" s="3">
        <v>67081.100000000006</v>
      </c>
      <c r="E83" s="3">
        <v>68853.3</v>
      </c>
      <c r="F83" s="3">
        <f t="shared" si="12"/>
        <v>1772.1999999999971</v>
      </c>
      <c r="G83" s="3">
        <f t="shared" si="13"/>
        <v>2.6418767730403943</v>
      </c>
    </row>
    <row r="84" spans="1:8" ht="24.75" customHeight="1" x14ac:dyDescent="0.25">
      <c r="A84" s="38">
        <v>13</v>
      </c>
      <c r="B84" s="61" t="s">
        <v>234</v>
      </c>
      <c r="C84" s="38" t="s">
        <v>82</v>
      </c>
      <c r="D84" s="60">
        <v>2</v>
      </c>
      <c r="E84" s="60">
        <v>2</v>
      </c>
      <c r="F84" s="60">
        <f t="shared" si="12"/>
        <v>0</v>
      </c>
      <c r="G84" s="60">
        <f t="shared" si="13"/>
        <v>0</v>
      </c>
    </row>
    <row r="85" spans="1:8" ht="78" customHeight="1" x14ac:dyDescent="0.25">
      <c r="A85" s="38">
        <v>14</v>
      </c>
      <c r="B85" s="61" t="s">
        <v>100</v>
      </c>
      <c r="C85" s="38" t="s">
        <v>31</v>
      </c>
      <c r="D85" s="3">
        <v>1.47</v>
      </c>
      <c r="E85" s="3">
        <v>1.47</v>
      </c>
      <c r="F85" s="3">
        <f t="shared" si="12"/>
        <v>0</v>
      </c>
      <c r="G85" s="3">
        <f t="shared" si="13"/>
        <v>0</v>
      </c>
      <c r="H85" s="22"/>
    </row>
    <row r="86" spans="1:8" ht="36" customHeight="1" x14ac:dyDescent="0.25">
      <c r="A86" s="38">
        <v>15</v>
      </c>
      <c r="B86" s="61" t="s">
        <v>101</v>
      </c>
      <c r="C86" s="38" t="s">
        <v>79</v>
      </c>
      <c r="D86" s="60">
        <v>4742</v>
      </c>
      <c r="E86" s="60">
        <v>3417</v>
      </c>
      <c r="F86" s="60">
        <f t="shared" si="12"/>
        <v>-1325</v>
      </c>
      <c r="G86" s="60">
        <f t="shared" si="13"/>
        <v>-27.941796710248852</v>
      </c>
    </row>
    <row r="87" spans="1:8" ht="48" customHeight="1" x14ac:dyDescent="0.25">
      <c r="A87" s="38">
        <v>16</v>
      </c>
      <c r="B87" s="61" t="s">
        <v>102</v>
      </c>
      <c r="C87" s="38" t="s">
        <v>79</v>
      </c>
      <c r="D87" s="60">
        <v>610</v>
      </c>
      <c r="E87" s="60">
        <v>295</v>
      </c>
      <c r="F87" s="60">
        <f t="shared" si="12"/>
        <v>-315</v>
      </c>
      <c r="G87" s="60">
        <f t="shared" si="13"/>
        <v>-51.639344262295083</v>
      </c>
    </row>
    <row r="88" spans="1:8" ht="22.5" customHeight="1" x14ac:dyDescent="0.25">
      <c r="A88" s="38">
        <v>17</v>
      </c>
      <c r="B88" s="61" t="s">
        <v>103</v>
      </c>
      <c r="C88" s="38" t="s">
        <v>80</v>
      </c>
      <c r="D88" s="60">
        <v>39</v>
      </c>
      <c r="E88" s="60">
        <v>27</v>
      </c>
      <c r="F88" s="60">
        <f t="shared" si="12"/>
        <v>-12</v>
      </c>
      <c r="G88" s="60">
        <f t="shared" si="13"/>
        <v>-30.769230769230774</v>
      </c>
    </row>
    <row r="89" spans="1:8" ht="33" customHeight="1" x14ac:dyDescent="0.25">
      <c r="A89" s="38">
        <v>18</v>
      </c>
      <c r="B89" s="61" t="s">
        <v>104</v>
      </c>
      <c r="C89" s="38" t="s">
        <v>79</v>
      </c>
      <c r="D89" s="60">
        <v>780</v>
      </c>
      <c r="E89" s="60">
        <v>786</v>
      </c>
      <c r="F89" s="60">
        <f t="shared" si="12"/>
        <v>6</v>
      </c>
      <c r="G89" s="60">
        <f t="shared" si="13"/>
        <v>0.7692307692307736</v>
      </c>
    </row>
    <row r="90" spans="1:8" ht="32.25" customHeight="1" x14ac:dyDescent="0.25">
      <c r="A90" s="38">
        <v>19</v>
      </c>
      <c r="B90" s="61" t="s">
        <v>105</v>
      </c>
      <c r="C90" s="38" t="s">
        <v>79</v>
      </c>
      <c r="D90" s="60">
        <v>1119</v>
      </c>
      <c r="E90" s="60">
        <v>680</v>
      </c>
      <c r="F90" s="60">
        <f t="shared" si="12"/>
        <v>-439</v>
      </c>
      <c r="G90" s="60">
        <f t="shared" si="13"/>
        <v>-39.231456657730114</v>
      </c>
    </row>
    <row r="91" spans="1:8" ht="32.25" customHeight="1" x14ac:dyDescent="0.25">
      <c r="A91" s="38">
        <v>20</v>
      </c>
      <c r="B91" s="61" t="s">
        <v>235</v>
      </c>
      <c r="C91" s="38" t="s">
        <v>79</v>
      </c>
      <c r="D91" s="60">
        <v>580</v>
      </c>
      <c r="E91" s="60">
        <v>578</v>
      </c>
      <c r="F91" s="60">
        <f t="shared" si="12"/>
        <v>-2</v>
      </c>
      <c r="G91" s="60">
        <f t="shared" si="13"/>
        <v>-0.3448275862069039</v>
      </c>
    </row>
    <row r="92" spans="1:8" ht="32.25" customHeight="1" x14ac:dyDescent="0.25">
      <c r="A92" s="38">
        <v>21</v>
      </c>
      <c r="B92" s="61" t="s">
        <v>106</v>
      </c>
      <c r="C92" s="38" t="s">
        <v>79</v>
      </c>
      <c r="D92" s="60">
        <v>210</v>
      </c>
      <c r="E92" s="60">
        <v>257</v>
      </c>
      <c r="F92" s="60">
        <f t="shared" si="12"/>
        <v>47</v>
      </c>
      <c r="G92" s="60">
        <f t="shared" si="13"/>
        <v>22.380952380952394</v>
      </c>
    </row>
    <row r="93" spans="1:8" ht="54.75" customHeight="1" x14ac:dyDescent="0.25">
      <c r="A93" s="38">
        <v>22</v>
      </c>
      <c r="B93" s="61" t="s">
        <v>107</v>
      </c>
      <c r="C93" s="38" t="s">
        <v>31</v>
      </c>
      <c r="D93" s="3">
        <v>24.4</v>
      </c>
      <c r="E93" s="3">
        <v>22.8</v>
      </c>
      <c r="F93" s="3">
        <f t="shared" si="12"/>
        <v>-1.5999999999999979</v>
      </c>
      <c r="G93" s="3">
        <f t="shared" si="13"/>
        <v>-6.5573770491803174</v>
      </c>
    </row>
    <row r="94" spans="1:8" ht="32.25" customHeight="1" x14ac:dyDescent="0.25">
      <c r="A94" s="38">
        <v>23</v>
      </c>
      <c r="B94" s="61" t="s">
        <v>109</v>
      </c>
      <c r="C94" s="38" t="s">
        <v>31</v>
      </c>
      <c r="D94" s="3">
        <v>95</v>
      </c>
      <c r="E94" s="3">
        <v>95</v>
      </c>
      <c r="F94" s="3">
        <f t="shared" si="12"/>
        <v>0</v>
      </c>
      <c r="G94" s="3">
        <f t="shared" si="13"/>
        <v>0</v>
      </c>
    </row>
    <row r="95" spans="1:8" ht="34.5" customHeight="1" x14ac:dyDescent="0.25">
      <c r="A95" s="38">
        <v>25</v>
      </c>
      <c r="B95" s="61" t="s">
        <v>299</v>
      </c>
      <c r="C95" s="38" t="s">
        <v>79</v>
      </c>
      <c r="D95" s="60">
        <v>10753</v>
      </c>
      <c r="E95" s="60">
        <v>10751</v>
      </c>
      <c r="F95" s="60">
        <f t="shared" si="12"/>
        <v>-2</v>
      </c>
      <c r="G95" s="60">
        <f t="shared" si="13"/>
        <v>-1.859946061564699E-2</v>
      </c>
    </row>
    <row r="96" spans="1:8" ht="62.25" customHeight="1" x14ac:dyDescent="0.25">
      <c r="A96" s="38">
        <v>26</v>
      </c>
      <c r="B96" s="61" t="s">
        <v>300</v>
      </c>
      <c r="C96" s="38" t="s">
        <v>82</v>
      </c>
      <c r="D96" s="60">
        <v>215</v>
      </c>
      <c r="E96" s="60">
        <v>215</v>
      </c>
      <c r="F96" s="60">
        <f t="shared" si="12"/>
        <v>0</v>
      </c>
      <c r="G96" s="60">
        <f t="shared" si="13"/>
        <v>0</v>
      </c>
    </row>
    <row r="97" spans="1:7" ht="80.25" customHeight="1" x14ac:dyDescent="0.25">
      <c r="A97" s="38">
        <v>27</v>
      </c>
      <c r="B97" s="61" t="s">
        <v>301</v>
      </c>
      <c r="C97" s="38" t="s">
        <v>31</v>
      </c>
      <c r="D97" s="3">
        <v>65.84</v>
      </c>
      <c r="E97" s="3">
        <v>65.84</v>
      </c>
      <c r="F97" s="60">
        <f t="shared" si="12"/>
        <v>0</v>
      </c>
      <c r="G97" s="60">
        <f t="shared" si="13"/>
        <v>0</v>
      </c>
    </row>
    <row r="98" spans="1:7" ht="34.5" customHeight="1" x14ac:dyDescent="0.25">
      <c r="A98" s="38">
        <v>28</v>
      </c>
      <c r="B98" s="61" t="s">
        <v>302</v>
      </c>
      <c r="C98" s="38" t="s">
        <v>82</v>
      </c>
      <c r="D98" s="60">
        <v>2</v>
      </c>
      <c r="E98" s="60">
        <v>0</v>
      </c>
      <c r="F98" s="60">
        <f t="shared" si="12"/>
        <v>-2</v>
      </c>
      <c r="G98" s="60">
        <f t="shared" si="13"/>
        <v>-100</v>
      </c>
    </row>
    <row r="99" spans="1:7" ht="34.5" customHeight="1" x14ac:dyDescent="0.25">
      <c r="A99" s="38">
        <v>29</v>
      </c>
      <c r="B99" s="61" t="s">
        <v>303</v>
      </c>
      <c r="C99" s="38" t="s">
        <v>79</v>
      </c>
      <c r="D99" s="60">
        <v>3291</v>
      </c>
      <c r="E99" s="60">
        <v>3291</v>
      </c>
      <c r="F99" s="60">
        <f t="shared" si="12"/>
        <v>0</v>
      </c>
      <c r="G99" s="60">
        <f t="shared" si="13"/>
        <v>0</v>
      </c>
    </row>
    <row r="100" spans="1:7" ht="24" customHeight="1" x14ac:dyDescent="0.25">
      <c r="A100" s="56" t="s">
        <v>35</v>
      </c>
      <c r="B100" s="77" t="s">
        <v>16</v>
      </c>
      <c r="C100" s="78"/>
      <c r="D100" s="78"/>
      <c r="E100" s="78"/>
      <c r="F100" s="78"/>
      <c r="G100" s="78"/>
    </row>
    <row r="101" spans="1:7" ht="31.5" x14ac:dyDescent="0.25">
      <c r="A101" s="38">
        <v>1</v>
      </c>
      <c r="B101" s="61" t="s">
        <v>309</v>
      </c>
      <c r="C101" s="38" t="s">
        <v>31</v>
      </c>
      <c r="D101" s="30">
        <v>34.5</v>
      </c>
      <c r="E101" s="30">
        <v>23.5</v>
      </c>
      <c r="F101" s="60">
        <f t="shared" ref="F101:F107" si="14">E101-D101</f>
        <v>-11</v>
      </c>
      <c r="G101" s="60">
        <f t="shared" ref="G101:G107" si="15">E101/D101*100-100</f>
        <v>-31.884057971014485</v>
      </c>
    </row>
    <row r="102" spans="1:7" ht="31.5" x14ac:dyDescent="0.25">
      <c r="A102" s="38">
        <v>2</v>
      </c>
      <c r="B102" s="61" t="s">
        <v>310</v>
      </c>
      <c r="C102" s="38" t="s">
        <v>31</v>
      </c>
      <c r="D102" s="30">
        <v>26</v>
      </c>
      <c r="E102" s="30">
        <v>24.8</v>
      </c>
      <c r="F102" s="60">
        <f t="shared" si="14"/>
        <v>-1.1999999999999993</v>
      </c>
      <c r="G102" s="60">
        <f t="shared" si="15"/>
        <v>-4.6153846153846132</v>
      </c>
    </row>
    <row r="103" spans="1:7" ht="32.25" customHeight="1" x14ac:dyDescent="0.25">
      <c r="A103" s="38">
        <v>3</v>
      </c>
      <c r="B103" s="61" t="s">
        <v>311</v>
      </c>
      <c r="C103" s="38" t="s">
        <v>31</v>
      </c>
      <c r="D103" s="30">
        <v>21.5</v>
      </c>
      <c r="E103" s="30">
        <v>18.3</v>
      </c>
      <c r="F103" s="60">
        <f t="shared" si="14"/>
        <v>-3.1999999999999993</v>
      </c>
      <c r="G103" s="60">
        <f t="shared" si="15"/>
        <v>-14.883720930232556</v>
      </c>
    </row>
    <row r="104" spans="1:7" ht="34.5" customHeight="1" x14ac:dyDescent="0.25">
      <c r="A104" s="38">
        <v>4</v>
      </c>
      <c r="B104" s="61" t="s">
        <v>312</v>
      </c>
      <c r="C104" s="38" t="s">
        <v>31</v>
      </c>
      <c r="D104" s="30">
        <v>68</v>
      </c>
      <c r="E104" s="30">
        <v>58</v>
      </c>
      <c r="F104" s="60">
        <f t="shared" si="14"/>
        <v>-10</v>
      </c>
      <c r="G104" s="60">
        <f t="shared" si="15"/>
        <v>-14.705882352941174</v>
      </c>
    </row>
    <row r="105" spans="1:7" ht="45.75" customHeight="1" x14ac:dyDescent="0.25">
      <c r="A105" s="38">
        <v>5</v>
      </c>
      <c r="B105" s="61" t="s">
        <v>313</v>
      </c>
      <c r="C105" s="38" t="s">
        <v>31</v>
      </c>
      <c r="D105" s="30">
        <v>12.9</v>
      </c>
      <c r="E105" s="30">
        <v>9.8000000000000007</v>
      </c>
      <c r="F105" s="60">
        <f t="shared" si="14"/>
        <v>-3.0999999999999996</v>
      </c>
      <c r="G105" s="60">
        <f t="shared" si="15"/>
        <v>-24.031007751937977</v>
      </c>
    </row>
    <row r="106" spans="1:7" ht="66.75" customHeight="1" x14ac:dyDescent="0.25">
      <c r="A106" s="38">
        <v>6</v>
      </c>
      <c r="B106" s="61" t="s">
        <v>314</v>
      </c>
      <c r="C106" s="38" t="s">
        <v>31</v>
      </c>
      <c r="D106" s="3">
        <v>25</v>
      </c>
      <c r="E106" s="3">
        <v>0</v>
      </c>
      <c r="F106" s="3">
        <f t="shared" si="14"/>
        <v>-25</v>
      </c>
      <c r="G106" s="3">
        <f t="shared" si="15"/>
        <v>-100</v>
      </c>
    </row>
    <row r="107" spans="1:7" ht="22.5" customHeight="1" x14ac:dyDescent="0.25">
      <c r="A107" s="39" t="s">
        <v>316</v>
      </c>
      <c r="B107" s="61" t="s">
        <v>315</v>
      </c>
      <c r="C107" s="38" t="s">
        <v>31</v>
      </c>
      <c r="D107" s="3">
        <v>40</v>
      </c>
      <c r="E107" s="3">
        <v>12</v>
      </c>
      <c r="F107" s="3">
        <f t="shared" si="14"/>
        <v>-28</v>
      </c>
      <c r="G107" s="3">
        <f t="shared" si="15"/>
        <v>-70</v>
      </c>
    </row>
    <row r="108" spans="1:7" ht="26.25" customHeight="1" x14ac:dyDescent="0.25">
      <c r="A108" s="56">
        <v>8</v>
      </c>
      <c r="B108" s="77" t="s">
        <v>17</v>
      </c>
      <c r="C108" s="78"/>
      <c r="D108" s="78"/>
      <c r="E108" s="78"/>
      <c r="F108" s="78"/>
      <c r="G108" s="78"/>
    </row>
    <row r="109" spans="1:7" ht="20.25" customHeight="1" x14ac:dyDescent="0.25">
      <c r="A109" s="60">
        <v>1</v>
      </c>
      <c r="B109" s="35" t="s">
        <v>148</v>
      </c>
      <c r="C109" s="1" t="s">
        <v>111</v>
      </c>
      <c r="D109" s="3">
        <v>2.1</v>
      </c>
      <c r="E109" s="3">
        <v>2</v>
      </c>
      <c r="F109" s="1">
        <f>E109-D109</f>
        <v>-0.10000000000000009</v>
      </c>
      <c r="G109" s="1">
        <f>E109/D109*100-100</f>
        <v>-4.7619047619047734</v>
      </c>
    </row>
    <row r="110" spans="1:7" ht="20.25" customHeight="1" x14ac:dyDescent="0.25">
      <c r="A110" s="60">
        <v>2</v>
      </c>
      <c r="B110" s="35" t="s">
        <v>112</v>
      </c>
      <c r="C110" s="1" t="s">
        <v>31</v>
      </c>
      <c r="D110" s="3">
        <v>100</v>
      </c>
      <c r="E110" s="3">
        <v>100</v>
      </c>
      <c r="F110" s="1">
        <f t="shared" ref="F110:F128" si="16">E110-D110</f>
        <v>0</v>
      </c>
      <c r="G110" s="1">
        <f t="shared" ref="G110:G128" si="17">E110/D110*100-100</f>
        <v>0</v>
      </c>
    </row>
    <row r="111" spans="1:7" ht="18.75" customHeight="1" x14ac:dyDescent="0.25">
      <c r="A111" s="60">
        <v>3</v>
      </c>
      <c r="B111" s="35" t="s">
        <v>113</v>
      </c>
      <c r="C111" s="1" t="s">
        <v>80</v>
      </c>
      <c r="D111" s="36">
        <v>200000</v>
      </c>
      <c r="E111" s="36">
        <v>113409</v>
      </c>
      <c r="F111" s="36">
        <f t="shared" si="16"/>
        <v>-86591</v>
      </c>
      <c r="G111" s="36">
        <f t="shared" si="17"/>
        <v>-43.295499999999997</v>
      </c>
    </row>
    <row r="112" spans="1:7" ht="30.75" customHeight="1" x14ac:dyDescent="0.25">
      <c r="A112" s="60">
        <v>4</v>
      </c>
      <c r="B112" s="61" t="s">
        <v>236</v>
      </c>
      <c r="C112" s="1" t="s">
        <v>279</v>
      </c>
      <c r="D112" s="1">
        <v>0.25</v>
      </c>
      <c r="E112" s="1">
        <v>0.15</v>
      </c>
      <c r="F112" s="1">
        <f t="shared" si="16"/>
        <v>-0.1</v>
      </c>
      <c r="G112" s="1">
        <f t="shared" si="17"/>
        <v>-40</v>
      </c>
    </row>
    <row r="113" spans="1:7" ht="21.75" customHeight="1" x14ac:dyDescent="0.25">
      <c r="A113" s="60">
        <v>5</v>
      </c>
      <c r="B113" s="61" t="s">
        <v>237</v>
      </c>
      <c r="C113" s="1" t="s">
        <v>31</v>
      </c>
      <c r="D113" s="1">
        <v>21.4</v>
      </c>
      <c r="E113" s="1">
        <v>0</v>
      </c>
      <c r="F113" s="1">
        <f t="shared" si="16"/>
        <v>-21.4</v>
      </c>
      <c r="G113" s="1">
        <f t="shared" si="17"/>
        <v>-100</v>
      </c>
    </row>
    <row r="114" spans="1:7" ht="33.75" customHeight="1" x14ac:dyDescent="0.25">
      <c r="A114" s="60">
        <v>6</v>
      </c>
      <c r="B114" s="61" t="s">
        <v>238</v>
      </c>
      <c r="C114" s="1" t="s">
        <v>79</v>
      </c>
      <c r="D114" s="36">
        <v>218</v>
      </c>
      <c r="E114" s="36">
        <v>247</v>
      </c>
      <c r="F114" s="36">
        <f t="shared" si="16"/>
        <v>29</v>
      </c>
      <c r="G114" s="36">
        <f t="shared" si="17"/>
        <v>13.302752293577981</v>
      </c>
    </row>
    <row r="115" spans="1:7" ht="21" customHeight="1" x14ac:dyDescent="0.25">
      <c r="A115" s="60">
        <v>7</v>
      </c>
      <c r="B115" s="61" t="s">
        <v>114</v>
      </c>
      <c r="C115" s="1" t="s">
        <v>31</v>
      </c>
      <c r="D115" s="1">
        <v>7</v>
      </c>
      <c r="E115" s="1">
        <v>9.1999999999999993</v>
      </c>
      <c r="F115" s="1">
        <f t="shared" si="16"/>
        <v>2.1999999999999993</v>
      </c>
      <c r="G115" s="1">
        <f t="shared" si="17"/>
        <v>31.428571428571416</v>
      </c>
    </row>
    <row r="116" spans="1:7" ht="15.75" x14ac:dyDescent="0.25">
      <c r="A116" s="60">
        <v>8</v>
      </c>
      <c r="B116" s="61" t="s">
        <v>239</v>
      </c>
      <c r="C116" s="1" t="s">
        <v>79</v>
      </c>
      <c r="D116" s="36">
        <v>185</v>
      </c>
      <c r="E116" s="36">
        <v>185</v>
      </c>
      <c r="F116" s="36">
        <f t="shared" si="16"/>
        <v>0</v>
      </c>
      <c r="G116" s="36">
        <f t="shared" si="17"/>
        <v>0</v>
      </c>
    </row>
    <row r="117" spans="1:7" ht="15.75" x14ac:dyDescent="0.25">
      <c r="A117" s="60">
        <v>9</v>
      </c>
      <c r="B117" s="61" t="s">
        <v>115</v>
      </c>
      <c r="C117" s="1" t="s">
        <v>80</v>
      </c>
      <c r="D117" s="36">
        <v>608</v>
      </c>
      <c r="E117" s="36">
        <v>352</v>
      </c>
      <c r="F117" s="36">
        <f t="shared" si="16"/>
        <v>-256</v>
      </c>
      <c r="G117" s="36">
        <f t="shared" si="17"/>
        <v>-42.105263157894733</v>
      </c>
    </row>
    <row r="118" spans="1:7" ht="31.5" x14ac:dyDescent="0.25">
      <c r="A118" s="60">
        <v>10</v>
      </c>
      <c r="B118" s="61" t="s">
        <v>240</v>
      </c>
      <c r="C118" s="1" t="s">
        <v>31</v>
      </c>
      <c r="D118" s="1">
        <v>1</v>
      </c>
      <c r="E118" s="1">
        <v>0</v>
      </c>
      <c r="F118" s="1">
        <f t="shared" si="16"/>
        <v>-1</v>
      </c>
      <c r="G118" s="1">
        <f t="shared" si="17"/>
        <v>-100</v>
      </c>
    </row>
    <row r="119" spans="1:7" ht="15.75" x14ac:dyDescent="0.25">
      <c r="A119" s="60">
        <v>11</v>
      </c>
      <c r="B119" s="61" t="s">
        <v>116</v>
      </c>
      <c r="C119" s="1" t="s">
        <v>80</v>
      </c>
      <c r="D119" s="36">
        <v>63</v>
      </c>
      <c r="E119" s="36">
        <v>62</v>
      </c>
      <c r="F119" s="36">
        <f t="shared" si="16"/>
        <v>-1</v>
      </c>
      <c r="G119" s="36">
        <f t="shared" si="17"/>
        <v>-1.5873015873015959</v>
      </c>
    </row>
    <row r="120" spans="1:7" ht="15.75" x14ac:dyDescent="0.25">
      <c r="A120" s="60">
        <v>12</v>
      </c>
      <c r="B120" s="61" t="s">
        <v>117</v>
      </c>
      <c r="C120" s="1" t="s">
        <v>79</v>
      </c>
      <c r="D120" s="36">
        <v>1360</v>
      </c>
      <c r="E120" s="36">
        <v>1299</v>
      </c>
      <c r="F120" s="36">
        <f t="shared" si="16"/>
        <v>-61</v>
      </c>
      <c r="G120" s="36">
        <f t="shared" si="17"/>
        <v>-4.485294117647058</v>
      </c>
    </row>
    <row r="121" spans="1:7" ht="15.75" x14ac:dyDescent="0.25">
      <c r="A121" s="60">
        <v>13</v>
      </c>
      <c r="B121" s="61" t="s">
        <v>262</v>
      </c>
      <c r="C121" s="1" t="s">
        <v>80</v>
      </c>
      <c r="D121" s="36">
        <v>250</v>
      </c>
      <c r="E121" s="36">
        <v>212</v>
      </c>
      <c r="F121" s="36">
        <f t="shared" si="16"/>
        <v>-38</v>
      </c>
      <c r="G121" s="36">
        <f t="shared" si="17"/>
        <v>-15.200000000000003</v>
      </c>
    </row>
    <row r="122" spans="1:7" ht="31.5" x14ac:dyDescent="0.25">
      <c r="A122" s="60">
        <v>14</v>
      </c>
      <c r="B122" s="61" t="s">
        <v>261</v>
      </c>
      <c r="C122" s="1" t="s">
        <v>31</v>
      </c>
      <c r="D122" s="1">
        <v>1</v>
      </c>
      <c r="E122" s="1">
        <v>0</v>
      </c>
      <c r="F122" s="1">
        <f t="shared" si="16"/>
        <v>-1</v>
      </c>
      <c r="G122" s="1">
        <f t="shared" si="17"/>
        <v>-100</v>
      </c>
    </row>
    <row r="123" spans="1:7" ht="31.5" x14ac:dyDescent="0.25">
      <c r="A123" s="60">
        <v>15</v>
      </c>
      <c r="B123" s="61" t="s">
        <v>118</v>
      </c>
      <c r="C123" s="1" t="s">
        <v>80</v>
      </c>
      <c r="D123" s="36">
        <v>0</v>
      </c>
      <c r="E123" s="36">
        <v>0</v>
      </c>
      <c r="F123" s="36"/>
      <c r="G123" s="36"/>
    </row>
    <row r="124" spans="1:7" ht="22.5" customHeight="1" x14ac:dyDescent="0.25">
      <c r="A124" s="60">
        <v>16</v>
      </c>
      <c r="B124" s="61" t="s">
        <v>119</v>
      </c>
      <c r="C124" s="1" t="s">
        <v>80</v>
      </c>
      <c r="D124" s="36">
        <v>0</v>
      </c>
      <c r="E124" s="36">
        <v>0</v>
      </c>
      <c r="F124" s="36">
        <f t="shared" si="16"/>
        <v>0</v>
      </c>
      <c r="G124" s="36">
        <v>0</v>
      </c>
    </row>
    <row r="125" spans="1:7" ht="21" customHeight="1" x14ac:dyDescent="0.25">
      <c r="A125" s="60">
        <v>17</v>
      </c>
      <c r="B125" s="61" t="s">
        <v>120</v>
      </c>
      <c r="C125" s="1" t="s">
        <v>99</v>
      </c>
      <c r="D125" s="1">
        <v>68136.800000000003</v>
      </c>
      <c r="E125" s="1">
        <v>44767.9</v>
      </c>
      <c r="F125" s="1">
        <f t="shared" si="16"/>
        <v>-23368.9</v>
      </c>
      <c r="G125" s="1">
        <f t="shared" si="17"/>
        <v>-34.297031853565187</v>
      </c>
    </row>
    <row r="126" spans="1:7" ht="31.5" x14ac:dyDescent="0.25">
      <c r="A126" s="60">
        <v>18</v>
      </c>
      <c r="B126" s="61" t="s">
        <v>121</v>
      </c>
      <c r="C126" s="1" t="s">
        <v>99</v>
      </c>
      <c r="D126" s="1">
        <v>67081.100000000006</v>
      </c>
      <c r="E126" s="1">
        <v>63700.3</v>
      </c>
      <c r="F126" s="1">
        <f t="shared" si="16"/>
        <v>-3380.8000000000029</v>
      </c>
      <c r="G126" s="1">
        <f t="shared" si="17"/>
        <v>-5.0398696503187921</v>
      </c>
    </row>
    <row r="127" spans="1:7" ht="31.5" x14ac:dyDescent="0.25">
      <c r="A127" s="60">
        <v>19</v>
      </c>
      <c r="B127" s="61" t="s">
        <v>122</v>
      </c>
      <c r="C127" s="1" t="s">
        <v>31</v>
      </c>
      <c r="D127" s="1">
        <v>86</v>
      </c>
      <c r="E127" s="1">
        <v>93.4</v>
      </c>
      <c r="F127" s="1">
        <f t="shared" si="16"/>
        <v>7.4000000000000057</v>
      </c>
      <c r="G127" s="1">
        <f t="shared" si="17"/>
        <v>8.6046511627907023</v>
      </c>
    </row>
    <row r="128" spans="1:7" ht="15.75" x14ac:dyDescent="0.25">
      <c r="A128" s="60">
        <v>20</v>
      </c>
      <c r="B128" s="61" t="s">
        <v>318</v>
      </c>
      <c r="C128" s="1" t="s">
        <v>80</v>
      </c>
      <c r="D128" s="1">
        <v>3</v>
      </c>
      <c r="E128" s="1">
        <v>0</v>
      </c>
      <c r="F128" s="1">
        <f t="shared" si="16"/>
        <v>-3</v>
      </c>
      <c r="G128" s="1">
        <f t="shared" si="17"/>
        <v>-100</v>
      </c>
    </row>
    <row r="129" spans="1:8" ht="23.25" customHeight="1" x14ac:dyDescent="0.25">
      <c r="A129" s="56">
        <v>9</v>
      </c>
      <c r="B129" s="77" t="s">
        <v>23</v>
      </c>
      <c r="C129" s="78"/>
      <c r="D129" s="78"/>
      <c r="E129" s="78"/>
      <c r="F129" s="78"/>
      <c r="G129" s="78"/>
    </row>
    <row r="130" spans="1:8" ht="31.5" customHeight="1" x14ac:dyDescent="0.25">
      <c r="A130" s="38">
        <v>1</v>
      </c>
      <c r="B130" s="61" t="s">
        <v>123</v>
      </c>
      <c r="C130" s="38" t="s">
        <v>31</v>
      </c>
      <c r="D130" s="3">
        <v>7</v>
      </c>
      <c r="E130" s="51">
        <v>1.3</v>
      </c>
      <c r="F130" s="3">
        <f>E130-D130</f>
        <v>-5.7</v>
      </c>
      <c r="G130" s="3">
        <f>E130/D130*100-100</f>
        <v>-81.428571428571431</v>
      </c>
      <c r="H130" s="59"/>
    </row>
    <row r="131" spans="1:8" ht="36" customHeight="1" x14ac:dyDescent="0.25">
      <c r="A131" s="38">
        <v>2</v>
      </c>
      <c r="B131" s="61" t="s">
        <v>49</v>
      </c>
      <c r="C131" s="38" t="s">
        <v>31</v>
      </c>
      <c r="D131" s="3">
        <v>85.5</v>
      </c>
      <c r="E131" s="3">
        <v>85.5</v>
      </c>
      <c r="F131" s="3">
        <f t="shared" ref="F131:F160" si="18">E131-D131</f>
        <v>0</v>
      </c>
      <c r="G131" s="3">
        <f t="shared" ref="G131:G160" si="19">E131/D131*100-100</f>
        <v>0</v>
      </c>
      <c r="H131" s="59"/>
    </row>
    <row r="132" spans="1:8" ht="31.5" x14ac:dyDescent="0.25">
      <c r="A132" s="38">
        <v>3</v>
      </c>
      <c r="B132" s="61" t="s">
        <v>54</v>
      </c>
      <c r="C132" s="58" t="s">
        <v>124</v>
      </c>
      <c r="D132" s="60">
        <v>15</v>
      </c>
      <c r="E132" s="60">
        <v>15</v>
      </c>
      <c r="F132" s="60">
        <f t="shared" si="18"/>
        <v>0</v>
      </c>
      <c r="G132" s="60">
        <f t="shared" si="19"/>
        <v>0</v>
      </c>
      <c r="H132" s="59"/>
    </row>
    <row r="133" spans="1:8" ht="35.25" customHeight="1" x14ac:dyDescent="0.25">
      <c r="A133" s="38">
        <v>4</v>
      </c>
      <c r="B133" s="61" t="s">
        <v>241</v>
      </c>
      <c r="C133" s="58" t="s">
        <v>31</v>
      </c>
      <c r="D133" s="3">
        <v>100</v>
      </c>
      <c r="E133" s="3">
        <v>100</v>
      </c>
      <c r="F133" s="3">
        <f t="shared" si="18"/>
        <v>0</v>
      </c>
      <c r="G133" s="3">
        <f t="shared" si="19"/>
        <v>0</v>
      </c>
      <c r="H133" s="59"/>
    </row>
    <row r="134" spans="1:8" ht="33.75" customHeight="1" x14ac:dyDescent="0.25">
      <c r="A134" s="38">
        <v>5</v>
      </c>
      <c r="B134" s="61" t="s">
        <v>242</v>
      </c>
      <c r="C134" s="58" t="s">
        <v>31</v>
      </c>
      <c r="D134" s="3">
        <v>26</v>
      </c>
      <c r="E134" s="3">
        <v>28</v>
      </c>
      <c r="F134" s="3">
        <f t="shared" si="18"/>
        <v>2</v>
      </c>
      <c r="G134" s="3">
        <f t="shared" si="19"/>
        <v>7.6923076923076934</v>
      </c>
      <c r="H134" s="59"/>
    </row>
    <row r="135" spans="1:8" ht="31.5" x14ac:dyDescent="0.25">
      <c r="A135" s="38">
        <v>6</v>
      </c>
      <c r="B135" s="61" t="s">
        <v>243</v>
      </c>
      <c r="C135" s="58" t="s">
        <v>31</v>
      </c>
      <c r="D135" s="3">
        <v>13.2</v>
      </c>
      <c r="E135" s="3">
        <v>13</v>
      </c>
      <c r="F135" s="3">
        <f t="shared" si="18"/>
        <v>-0.19999999999999929</v>
      </c>
      <c r="G135" s="3">
        <f t="shared" si="19"/>
        <v>-1.5151515151515156</v>
      </c>
      <c r="H135" s="59"/>
    </row>
    <row r="136" spans="1:8" ht="49.5" customHeight="1" x14ac:dyDescent="0.25">
      <c r="A136" s="38">
        <v>7</v>
      </c>
      <c r="B136" s="61" t="s">
        <v>244</v>
      </c>
      <c r="C136" s="58" t="s">
        <v>79</v>
      </c>
      <c r="D136" s="60">
        <v>7874</v>
      </c>
      <c r="E136" s="60">
        <v>706</v>
      </c>
      <c r="F136" s="60">
        <f t="shared" si="18"/>
        <v>-7168</v>
      </c>
      <c r="G136" s="60">
        <f t="shared" si="19"/>
        <v>-91.033782067564132</v>
      </c>
      <c r="H136" s="59"/>
    </row>
    <row r="137" spans="1:8" ht="30" customHeight="1" x14ac:dyDescent="0.25">
      <c r="A137" s="38">
        <v>8</v>
      </c>
      <c r="B137" s="61" t="s">
        <v>248</v>
      </c>
      <c r="C137" s="58" t="s">
        <v>31</v>
      </c>
      <c r="D137" s="3">
        <v>6.6</v>
      </c>
      <c r="E137" s="3">
        <v>4.7</v>
      </c>
      <c r="F137" s="3">
        <f t="shared" si="18"/>
        <v>-1.8999999999999995</v>
      </c>
      <c r="G137" s="3">
        <f t="shared" si="19"/>
        <v>-28.787878787878782</v>
      </c>
      <c r="H137" s="59"/>
    </row>
    <row r="138" spans="1:8" ht="33" customHeight="1" x14ac:dyDescent="0.25">
      <c r="A138" s="38">
        <v>9</v>
      </c>
      <c r="B138" s="61" t="s">
        <v>249</v>
      </c>
      <c r="C138" s="58" t="s">
        <v>82</v>
      </c>
      <c r="D138" s="60">
        <v>2</v>
      </c>
      <c r="E138" s="60">
        <v>2</v>
      </c>
      <c r="F138" s="60">
        <f t="shared" si="18"/>
        <v>0</v>
      </c>
      <c r="G138" s="60">
        <f t="shared" si="19"/>
        <v>0</v>
      </c>
      <c r="H138" s="59"/>
    </row>
    <row r="139" spans="1:8" ht="19.5" customHeight="1" x14ac:dyDescent="0.25">
      <c r="A139" s="38">
        <v>10</v>
      </c>
      <c r="B139" s="61" t="s">
        <v>250</v>
      </c>
      <c r="C139" s="58" t="s">
        <v>82</v>
      </c>
      <c r="D139" s="60">
        <v>6769</v>
      </c>
      <c r="E139" s="60">
        <v>5697</v>
      </c>
      <c r="F139" s="60">
        <f t="shared" si="18"/>
        <v>-1072</v>
      </c>
      <c r="G139" s="60">
        <f t="shared" si="19"/>
        <v>-15.836903530802175</v>
      </c>
      <c r="H139" s="59"/>
    </row>
    <row r="140" spans="1:8" ht="19.5" customHeight="1" x14ac:dyDescent="0.25">
      <c r="A140" s="38">
        <v>11</v>
      </c>
      <c r="B140" s="61" t="s">
        <v>251</v>
      </c>
      <c r="C140" s="58" t="s">
        <v>245</v>
      </c>
      <c r="D140" s="3">
        <v>1438.46</v>
      </c>
      <c r="E140" s="3">
        <v>605.34</v>
      </c>
      <c r="F140" s="3">
        <f t="shared" si="18"/>
        <v>-833.12</v>
      </c>
      <c r="G140" s="3">
        <f t="shared" si="19"/>
        <v>-57.917495098925237</v>
      </c>
      <c r="H140" s="59"/>
    </row>
    <row r="141" spans="1:8" ht="19.5" customHeight="1" x14ac:dyDescent="0.25">
      <c r="A141" s="38">
        <v>12</v>
      </c>
      <c r="B141" s="61" t="s">
        <v>252</v>
      </c>
      <c r="C141" s="58" t="s">
        <v>245</v>
      </c>
      <c r="D141" s="3">
        <v>313.55</v>
      </c>
      <c r="E141" s="3">
        <v>146.6</v>
      </c>
      <c r="F141" s="3">
        <f t="shared" si="18"/>
        <v>-166.95000000000002</v>
      </c>
      <c r="G141" s="3">
        <f t="shared" si="19"/>
        <v>-53.245096475841173</v>
      </c>
      <c r="H141" s="59"/>
    </row>
    <row r="142" spans="1:8" ht="19.5" customHeight="1" x14ac:dyDescent="0.25">
      <c r="A142" s="38">
        <v>13</v>
      </c>
      <c r="B142" s="61" t="s">
        <v>253</v>
      </c>
      <c r="C142" s="58" t="s">
        <v>246</v>
      </c>
      <c r="D142" s="3">
        <v>4778</v>
      </c>
      <c r="E142" s="3">
        <v>2225.6</v>
      </c>
      <c r="F142" s="3">
        <f t="shared" si="18"/>
        <v>-2552.4</v>
      </c>
      <c r="G142" s="3">
        <f t="shared" si="19"/>
        <v>-53.419840937630809</v>
      </c>
      <c r="H142" s="59"/>
    </row>
    <row r="143" spans="1:8" ht="19.5" customHeight="1" x14ac:dyDescent="0.25">
      <c r="A143" s="38">
        <v>14</v>
      </c>
      <c r="B143" s="61" t="s">
        <v>125</v>
      </c>
      <c r="C143" s="58" t="s">
        <v>82</v>
      </c>
      <c r="D143" s="60">
        <v>1349</v>
      </c>
      <c r="E143" s="3">
        <v>620</v>
      </c>
      <c r="F143" s="60">
        <f t="shared" si="18"/>
        <v>-729</v>
      </c>
      <c r="G143" s="60">
        <f t="shared" si="19"/>
        <v>-54.040029651593777</v>
      </c>
      <c r="H143" s="59"/>
    </row>
    <row r="144" spans="1:8" ht="29.25" customHeight="1" x14ac:dyDescent="0.25">
      <c r="A144" s="38">
        <v>15</v>
      </c>
      <c r="B144" s="61" t="s">
        <v>50</v>
      </c>
      <c r="C144" s="58" t="s">
        <v>247</v>
      </c>
      <c r="D144" s="3">
        <v>515</v>
      </c>
      <c r="E144" s="3">
        <v>765</v>
      </c>
      <c r="F144" s="3">
        <f t="shared" si="18"/>
        <v>250</v>
      </c>
      <c r="G144" s="3">
        <f t="shared" si="19"/>
        <v>48.543689320388353</v>
      </c>
      <c r="H144" s="59"/>
    </row>
    <row r="145" spans="1:10" ht="34.5" customHeight="1" x14ac:dyDescent="0.25">
      <c r="A145" s="38">
        <v>16</v>
      </c>
      <c r="B145" s="61" t="s">
        <v>51</v>
      </c>
      <c r="C145" s="58" t="s">
        <v>80</v>
      </c>
      <c r="D145" s="60">
        <v>53</v>
      </c>
      <c r="E145" s="60">
        <v>50</v>
      </c>
      <c r="F145" s="60">
        <f t="shared" si="18"/>
        <v>-3</v>
      </c>
      <c r="G145" s="60">
        <f t="shared" si="19"/>
        <v>-5.6603773584905639</v>
      </c>
      <c r="H145" s="59"/>
    </row>
    <row r="146" spans="1:10" ht="19.5" customHeight="1" x14ac:dyDescent="0.25">
      <c r="A146" s="38">
        <v>17</v>
      </c>
      <c r="B146" s="61" t="s">
        <v>254</v>
      </c>
      <c r="C146" s="58" t="s">
        <v>31</v>
      </c>
      <c r="D146" s="3">
        <v>82</v>
      </c>
      <c r="E146" s="60">
        <v>81</v>
      </c>
      <c r="F146" s="30">
        <f t="shared" si="18"/>
        <v>-1</v>
      </c>
      <c r="G146" s="30">
        <f t="shared" si="19"/>
        <v>-1.2195121951219505</v>
      </c>
      <c r="H146" s="59"/>
    </row>
    <row r="147" spans="1:10" ht="19.5" customHeight="1" x14ac:dyDescent="0.25">
      <c r="A147" s="38">
        <v>18</v>
      </c>
      <c r="B147" s="61" t="s">
        <v>126</v>
      </c>
      <c r="C147" s="58" t="s">
        <v>80</v>
      </c>
      <c r="D147" s="60">
        <v>27</v>
      </c>
      <c r="E147" s="60">
        <v>26</v>
      </c>
      <c r="F147" s="60">
        <f t="shared" si="18"/>
        <v>-1</v>
      </c>
      <c r="G147" s="60">
        <f t="shared" si="19"/>
        <v>-3.7037037037037095</v>
      </c>
      <c r="H147" s="59"/>
    </row>
    <row r="148" spans="1:10" ht="19.5" customHeight="1" x14ac:dyDescent="0.25">
      <c r="A148" s="38">
        <v>19</v>
      </c>
      <c r="B148" s="61" t="s">
        <v>255</v>
      </c>
      <c r="C148" s="58" t="s">
        <v>80</v>
      </c>
      <c r="D148" s="30">
        <v>397</v>
      </c>
      <c r="E148" s="30">
        <v>347.4</v>
      </c>
      <c r="F148" s="30">
        <f t="shared" si="18"/>
        <v>-49.600000000000023</v>
      </c>
      <c r="G148" s="30">
        <f t="shared" si="19"/>
        <v>-12.493702770780857</v>
      </c>
      <c r="H148" s="59"/>
    </row>
    <row r="149" spans="1:10" ht="33.75" customHeight="1" x14ac:dyDescent="0.25">
      <c r="A149" s="38">
        <v>20</v>
      </c>
      <c r="B149" s="61" t="s">
        <v>256</v>
      </c>
      <c r="C149" s="58" t="s">
        <v>31</v>
      </c>
      <c r="D149" s="3">
        <v>28.8</v>
      </c>
      <c r="E149" s="3">
        <v>33.369999999999997</v>
      </c>
      <c r="F149" s="3">
        <f t="shared" si="18"/>
        <v>4.5699999999999967</v>
      </c>
      <c r="G149" s="3">
        <f t="shared" si="19"/>
        <v>15.868055555555543</v>
      </c>
      <c r="H149" s="59"/>
    </row>
    <row r="150" spans="1:10" ht="23.25" customHeight="1" x14ac:dyDescent="0.25">
      <c r="A150" s="38">
        <v>21</v>
      </c>
      <c r="B150" s="61" t="s">
        <v>257</v>
      </c>
      <c r="C150" s="58" t="s">
        <v>31</v>
      </c>
      <c r="D150" s="3">
        <v>28.2</v>
      </c>
      <c r="E150" s="3">
        <v>28.81</v>
      </c>
      <c r="F150" s="3">
        <f t="shared" si="18"/>
        <v>0.60999999999999943</v>
      </c>
      <c r="G150" s="3">
        <f t="shared" si="19"/>
        <v>2.1631205673758842</v>
      </c>
      <c r="H150" s="59"/>
    </row>
    <row r="151" spans="1:10" ht="38.25" customHeight="1" x14ac:dyDescent="0.25">
      <c r="A151" s="38">
        <v>22</v>
      </c>
      <c r="B151" s="61" t="s">
        <v>258</v>
      </c>
      <c r="C151" s="58" t="s">
        <v>31</v>
      </c>
      <c r="D151" s="3">
        <v>88</v>
      </c>
      <c r="E151" s="3">
        <v>72</v>
      </c>
      <c r="F151" s="3">
        <f t="shared" si="18"/>
        <v>-16</v>
      </c>
      <c r="G151" s="3">
        <f t="shared" si="19"/>
        <v>-18.181818181818173</v>
      </c>
      <c r="H151" s="59"/>
    </row>
    <row r="152" spans="1:10" ht="38.25" customHeight="1" x14ac:dyDescent="0.25">
      <c r="A152" s="38">
        <v>23</v>
      </c>
      <c r="B152" s="61" t="s">
        <v>259</v>
      </c>
      <c r="C152" s="58" t="s">
        <v>31</v>
      </c>
      <c r="D152" s="3">
        <v>65</v>
      </c>
      <c r="E152" s="3">
        <v>65</v>
      </c>
      <c r="F152" s="3">
        <f t="shared" si="18"/>
        <v>0</v>
      </c>
      <c r="G152" s="3">
        <f t="shared" si="19"/>
        <v>0</v>
      </c>
      <c r="H152" s="59"/>
    </row>
    <row r="153" spans="1:10" ht="38.25" customHeight="1" x14ac:dyDescent="0.25">
      <c r="A153" s="38">
        <v>24</v>
      </c>
      <c r="B153" s="61" t="s">
        <v>277</v>
      </c>
      <c r="C153" s="58" t="s">
        <v>124</v>
      </c>
      <c r="D153" s="60">
        <v>45724</v>
      </c>
      <c r="E153" s="60">
        <v>22862</v>
      </c>
      <c r="F153" s="60">
        <f t="shared" si="18"/>
        <v>-22862</v>
      </c>
      <c r="G153" s="60">
        <f t="shared" si="19"/>
        <v>-50</v>
      </c>
      <c r="H153" s="59"/>
    </row>
    <row r="154" spans="1:10" ht="33" customHeight="1" x14ac:dyDescent="0.25">
      <c r="A154" s="38">
        <v>25</v>
      </c>
      <c r="B154" s="61" t="s">
        <v>278</v>
      </c>
      <c r="C154" s="58" t="s">
        <v>260</v>
      </c>
      <c r="D154" s="60">
        <v>46</v>
      </c>
      <c r="E154" s="60">
        <v>0</v>
      </c>
      <c r="F154" s="60">
        <f t="shared" si="18"/>
        <v>-46</v>
      </c>
      <c r="G154" s="60">
        <f t="shared" si="19"/>
        <v>-100</v>
      </c>
      <c r="H154" s="59"/>
    </row>
    <row r="155" spans="1:10" ht="21.75" customHeight="1" x14ac:dyDescent="0.25">
      <c r="A155" s="38">
        <v>26</v>
      </c>
      <c r="B155" s="61" t="s">
        <v>304</v>
      </c>
      <c r="C155" s="58" t="s">
        <v>87</v>
      </c>
      <c r="D155" s="60">
        <v>2000</v>
      </c>
      <c r="E155" s="60">
        <v>1780.42</v>
      </c>
      <c r="F155" s="60">
        <f t="shared" si="18"/>
        <v>-219.57999999999993</v>
      </c>
      <c r="G155" s="60">
        <f t="shared" si="19"/>
        <v>-10.978999999999999</v>
      </c>
      <c r="H155" s="59"/>
      <c r="J155" s="54" t="s">
        <v>327</v>
      </c>
    </row>
    <row r="156" spans="1:10" ht="33" customHeight="1" x14ac:dyDescent="0.25">
      <c r="A156" s="38">
        <v>27</v>
      </c>
      <c r="B156" s="61" t="s">
        <v>28</v>
      </c>
      <c r="C156" s="58" t="s">
        <v>31</v>
      </c>
      <c r="D156" s="3">
        <v>100</v>
      </c>
      <c r="E156" s="3">
        <v>0</v>
      </c>
      <c r="F156" s="60">
        <f t="shared" si="18"/>
        <v>-100</v>
      </c>
      <c r="G156" s="60">
        <f t="shared" si="19"/>
        <v>-100</v>
      </c>
      <c r="H156" s="59"/>
    </row>
    <row r="157" spans="1:10" ht="33" customHeight="1" x14ac:dyDescent="0.25">
      <c r="A157" s="38">
        <v>28</v>
      </c>
      <c r="B157" s="61" t="s">
        <v>305</v>
      </c>
      <c r="C157" s="58" t="s">
        <v>29</v>
      </c>
      <c r="D157" s="60" t="s">
        <v>30</v>
      </c>
      <c r="E157" s="60"/>
      <c r="F157" s="40"/>
      <c r="G157" s="40"/>
      <c r="H157" s="59"/>
    </row>
    <row r="158" spans="1:10" ht="33" customHeight="1" x14ac:dyDescent="0.25">
      <c r="A158" s="38">
        <v>29</v>
      </c>
      <c r="B158" s="61" t="s">
        <v>308</v>
      </c>
      <c r="C158" s="58" t="s">
        <v>82</v>
      </c>
      <c r="D158" s="60">
        <v>80</v>
      </c>
      <c r="E158" s="60">
        <v>0</v>
      </c>
      <c r="F158" s="60">
        <f t="shared" si="18"/>
        <v>-80</v>
      </c>
      <c r="G158" s="60">
        <f t="shared" si="19"/>
        <v>-100</v>
      </c>
      <c r="H158" s="59"/>
    </row>
    <row r="159" spans="1:10" ht="48" customHeight="1" x14ac:dyDescent="0.25">
      <c r="A159" s="38">
        <v>30</v>
      </c>
      <c r="B159" s="61" t="s">
        <v>307</v>
      </c>
      <c r="C159" s="58" t="s">
        <v>82</v>
      </c>
      <c r="D159" s="60">
        <v>2120</v>
      </c>
      <c r="E159" s="60">
        <v>780</v>
      </c>
      <c r="F159" s="60">
        <f t="shared" si="18"/>
        <v>-1340</v>
      </c>
      <c r="G159" s="60">
        <f t="shared" si="19"/>
        <v>-63.20754716981132</v>
      </c>
      <c r="H159" s="59"/>
    </row>
    <row r="160" spans="1:10" ht="23.25" customHeight="1" x14ac:dyDescent="0.25">
      <c r="A160" s="38">
        <v>31</v>
      </c>
      <c r="B160" s="61" t="s">
        <v>306</v>
      </c>
      <c r="C160" s="58" t="s">
        <v>79</v>
      </c>
      <c r="D160" s="60">
        <v>2400</v>
      </c>
      <c r="E160" s="60">
        <v>0</v>
      </c>
      <c r="F160" s="60">
        <f t="shared" si="18"/>
        <v>-2400</v>
      </c>
      <c r="G160" s="60">
        <f t="shared" si="19"/>
        <v>-100</v>
      </c>
      <c r="H160" s="59"/>
    </row>
    <row r="161" spans="1:8" ht="24" customHeight="1" x14ac:dyDescent="0.25">
      <c r="A161" s="56">
        <v>10</v>
      </c>
      <c r="B161" s="77" t="s">
        <v>18</v>
      </c>
      <c r="C161" s="83"/>
      <c r="D161" s="83"/>
      <c r="E161" s="83"/>
      <c r="F161" s="83"/>
      <c r="G161" s="83"/>
    </row>
    <row r="162" spans="1:8" ht="47.25" x14ac:dyDescent="0.25">
      <c r="A162" s="38">
        <v>1</v>
      </c>
      <c r="B162" s="61" t="s">
        <v>127</v>
      </c>
      <c r="C162" s="38" t="s">
        <v>31</v>
      </c>
      <c r="D162" s="2">
        <v>47.5</v>
      </c>
      <c r="E162" s="2">
        <v>45.5</v>
      </c>
      <c r="F162" s="2">
        <f>E162-D162</f>
        <v>-2</v>
      </c>
      <c r="G162" s="2">
        <f>E162/D162*100-100</f>
        <v>-4.2105263157894797</v>
      </c>
    </row>
    <row r="163" spans="1:8" ht="31.5" customHeight="1" x14ac:dyDescent="0.25">
      <c r="A163" s="38">
        <v>2</v>
      </c>
      <c r="B163" s="61" t="s">
        <v>128</v>
      </c>
      <c r="C163" s="38" t="s">
        <v>31</v>
      </c>
      <c r="D163" s="2">
        <v>2.6</v>
      </c>
      <c r="E163" s="2">
        <v>2.5</v>
      </c>
      <c r="F163" s="2">
        <f>E163-D163</f>
        <v>-0.10000000000000009</v>
      </c>
      <c r="G163" s="2">
        <f>E163/D163*100-100</f>
        <v>-3.8461538461538538</v>
      </c>
    </row>
    <row r="164" spans="1:8" ht="22.5" customHeight="1" x14ac:dyDescent="0.25">
      <c r="A164" s="56">
        <v>11</v>
      </c>
      <c r="B164" s="77" t="s">
        <v>19</v>
      </c>
      <c r="C164" s="78"/>
      <c r="D164" s="78"/>
      <c r="E164" s="78"/>
      <c r="F164" s="78"/>
      <c r="G164" s="78"/>
    </row>
    <row r="165" spans="1:8" ht="35.25" customHeight="1" x14ac:dyDescent="0.25">
      <c r="A165" s="38">
        <v>1</v>
      </c>
      <c r="B165" s="61" t="s">
        <v>263</v>
      </c>
      <c r="C165" s="38" t="s">
        <v>80</v>
      </c>
      <c r="D165" s="21">
        <v>13</v>
      </c>
      <c r="E165" s="21">
        <v>0</v>
      </c>
      <c r="F165" s="21">
        <f t="shared" ref="F165:F170" si="20">E165-D165</f>
        <v>-13</v>
      </c>
      <c r="G165" s="21">
        <f t="shared" ref="G165:G170" si="21">E165/D165*100-100</f>
        <v>-100</v>
      </c>
    </row>
    <row r="166" spans="1:8" ht="48.75" customHeight="1" x14ac:dyDescent="0.25">
      <c r="A166" s="38">
        <v>2</v>
      </c>
      <c r="B166" s="61" t="s">
        <v>264</v>
      </c>
      <c r="C166" s="38" t="s">
        <v>80</v>
      </c>
      <c r="D166" s="21">
        <v>2</v>
      </c>
      <c r="E166" s="21">
        <v>0</v>
      </c>
      <c r="F166" s="21">
        <f t="shared" si="20"/>
        <v>-2</v>
      </c>
      <c r="G166" s="21">
        <f t="shared" si="21"/>
        <v>-100</v>
      </c>
    </row>
    <row r="167" spans="1:8" ht="32.25" customHeight="1" x14ac:dyDescent="0.25">
      <c r="A167" s="38">
        <v>3</v>
      </c>
      <c r="B167" s="61" t="s">
        <v>129</v>
      </c>
      <c r="C167" s="38" t="s">
        <v>80</v>
      </c>
      <c r="D167" s="21">
        <v>21</v>
      </c>
      <c r="E167" s="21">
        <v>16</v>
      </c>
      <c r="F167" s="21">
        <f t="shared" si="20"/>
        <v>-5</v>
      </c>
      <c r="G167" s="21">
        <f t="shared" si="21"/>
        <v>-23.80952380952381</v>
      </c>
    </row>
    <row r="168" spans="1:8" ht="46.5" customHeight="1" x14ac:dyDescent="0.25">
      <c r="A168" s="38">
        <v>4</v>
      </c>
      <c r="B168" s="61" t="s">
        <v>130</v>
      </c>
      <c r="C168" s="38" t="s">
        <v>31</v>
      </c>
      <c r="D168" s="65">
        <v>7.8</v>
      </c>
      <c r="E168" s="65">
        <v>7.4</v>
      </c>
      <c r="F168" s="21">
        <f t="shared" si="20"/>
        <v>-0.39999999999999947</v>
      </c>
      <c r="G168" s="21">
        <f t="shared" si="21"/>
        <v>-5.1282051282051242</v>
      </c>
    </row>
    <row r="169" spans="1:8" ht="32.25" customHeight="1" x14ac:dyDescent="0.25">
      <c r="A169" s="38">
        <v>5</v>
      </c>
      <c r="B169" s="61" t="s">
        <v>153</v>
      </c>
      <c r="C169" s="38" t="s">
        <v>80</v>
      </c>
      <c r="D169" s="21">
        <v>27</v>
      </c>
      <c r="E169" s="21">
        <v>27</v>
      </c>
      <c r="F169" s="21">
        <f t="shared" si="20"/>
        <v>0</v>
      </c>
      <c r="G169" s="21">
        <f t="shared" si="21"/>
        <v>0</v>
      </c>
    </row>
    <row r="170" spans="1:8" ht="34.5" customHeight="1" x14ac:dyDescent="0.25">
      <c r="A170" s="38">
        <v>6</v>
      </c>
      <c r="B170" s="61" t="s">
        <v>154</v>
      </c>
      <c r="C170" s="38" t="s">
        <v>80</v>
      </c>
      <c r="D170" s="21">
        <v>65</v>
      </c>
      <c r="E170" s="21">
        <v>35</v>
      </c>
      <c r="F170" s="21">
        <f t="shared" si="20"/>
        <v>-30</v>
      </c>
      <c r="G170" s="21">
        <f t="shared" si="21"/>
        <v>-46.153846153846153</v>
      </c>
    </row>
    <row r="171" spans="1:8" ht="21" customHeight="1" x14ac:dyDescent="0.25">
      <c r="A171" s="56">
        <v>12</v>
      </c>
      <c r="B171" s="77" t="s">
        <v>20</v>
      </c>
      <c r="C171" s="78"/>
      <c r="D171" s="78"/>
      <c r="E171" s="78"/>
      <c r="F171" s="78"/>
      <c r="G171" s="78"/>
    </row>
    <row r="172" spans="1:8" ht="15.75" x14ac:dyDescent="0.25">
      <c r="A172" s="38">
        <v>1</v>
      </c>
      <c r="B172" s="61" t="s">
        <v>280</v>
      </c>
      <c r="C172" s="38" t="s">
        <v>131</v>
      </c>
      <c r="D172" s="3">
        <v>5870.63</v>
      </c>
      <c r="E172" s="3">
        <v>2488.1799999999998</v>
      </c>
      <c r="F172" s="3">
        <f>E172-D172</f>
        <v>-3382.4500000000003</v>
      </c>
      <c r="G172" s="3">
        <f>E172/D172*100-100</f>
        <v>-57.616473870777071</v>
      </c>
      <c r="H172" s="59"/>
    </row>
    <row r="173" spans="1:8" ht="15.75" x14ac:dyDescent="0.25">
      <c r="A173" s="38">
        <v>2</v>
      </c>
      <c r="B173" s="61" t="s">
        <v>281</v>
      </c>
      <c r="C173" s="38" t="s">
        <v>57</v>
      </c>
      <c r="D173" s="3">
        <v>54.8</v>
      </c>
      <c r="E173" s="3">
        <v>54.38</v>
      </c>
      <c r="F173" s="3">
        <f t="shared" ref="F173:F179" si="22">E173-D173</f>
        <v>-0.4199999999999946</v>
      </c>
      <c r="G173" s="3">
        <f t="shared" ref="G173:G179" si="23">E173/D173*100-100</f>
        <v>-0.7664233576642232</v>
      </c>
      <c r="H173" s="59"/>
    </row>
    <row r="174" spans="1:8" ht="31.5" x14ac:dyDescent="0.25">
      <c r="A174" s="34">
        <v>3</v>
      </c>
      <c r="B174" s="61" t="s">
        <v>266</v>
      </c>
      <c r="C174" s="38" t="s">
        <v>132</v>
      </c>
      <c r="D174" s="3">
        <v>0.45</v>
      </c>
      <c r="E174" s="3">
        <v>0.45</v>
      </c>
      <c r="F174" s="3">
        <f t="shared" si="22"/>
        <v>0</v>
      </c>
      <c r="G174" s="3">
        <f t="shared" si="23"/>
        <v>0</v>
      </c>
      <c r="H174" s="59"/>
    </row>
    <row r="175" spans="1:8" ht="15.75" x14ac:dyDescent="0.25">
      <c r="A175" s="38">
        <v>4</v>
      </c>
      <c r="B175" s="61" t="s">
        <v>43</v>
      </c>
      <c r="C175" s="38" t="s">
        <v>57</v>
      </c>
      <c r="D175" s="3">
        <v>0.5</v>
      </c>
      <c r="E175" s="3">
        <v>0</v>
      </c>
      <c r="F175" s="3">
        <f t="shared" si="22"/>
        <v>-0.5</v>
      </c>
      <c r="G175" s="3">
        <f t="shared" si="23"/>
        <v>-100</v>
      </c>
      <c r="H175" s="59"/>
    </row>
    <row r="176" spans="1:8" ht="15.75" x14ac:dyDescent="0.25">
      <c r="A176" s="38">
        <v>5</v>
      </c>
      <c r="B176" s="61" t="s">
        <v>61</v>
      </c>
      <c r="C176" s="38" t="s">
        <v>57</v>
      </c>
      <c r="D176" s="31">
        <v>4.5629999999999997</v>
      </c>
      <c r="E176" s="3">
        <v>0</v>
      </c>
      <c r="F176" s="3">
        <f t="shared" si="22"/>
        <v>-4.5629999999999997</v>
      </c>
      <c r="G176" s="3">
        <f t="shared" si="23"/>
        <v>-100</v>
      </c>
      <c r="H176" s="59"/>
    </row>
    <row r="177" spans="1:8" ht="31.5" x14ac:dyDescent="0.25">
      <c r="A177" s="34">
        <v>6</v>
      </c>
      <c r="B177" s="61" t="s">
        <v>265</v>
      </c>
      <c r="C177" s="58" t="s">
        <v>55</v>
      </c>
      <c r="D177" s="31">
        <v>0.35499999999999998</v>
      </c>
      <c r="E177" s="31">
        <v>0.35399999999999998</v>
      </c>
      <c r="F177" s="3">
        <f t="shared" si="22"/>
        <v>-1.0000000000000009E-3</v>
      </c>
      <c r="G177" s="3">
        <f t="shared" si="23"/>
        <v>-0.28169014084507182</v>
      </c>
      <c r="H177" s="59"/>
    </row>
    <row r="178" spans="1:8" ht="47.25" x14ac:dyDescent="0.25">
      <c r="A178" s="38">
        <v>7</v>
      </c>
      <c r="B178" s="61" t="s">
        <v>56</v>
      </c>
      <c r="C178" s="38" t="s">
        <v>31</v>
      </c>
      <c r="D178" s="3">
        <v>31.53</v>
      </c>
      <c r="E178" s="3">
        <v>32.6</v>
      </c>
      <c r="F178" s="3">
        <f t="shared" si="22"/>
        <v>1.0700000000000003</v>
      </c>
      <c r="G178" s="3">
        <f t="shared" si="23"/>
        <v>3.3935934031081416</v>
      </c>
      <c r="H178" s="59"/>
    </row>
    <row r="179" spans="1:8" ht="33.75" customHeight="1" x14ac:dyDescent="0.25">
      <c r="A179" s="38">
        <v>8</v>
      </c>
      <c r="B179" s="61" t="s">
        <v>58</v>
      </c>
      <c r="C179" s="38" t="s">
        <v>57</v>
      </c>
      <c r="D179" s="3">
        <v>37.520000000000003</v>
      </c>
      <c r="E179" s="3">
        <v>36.6</v>
      </c>
      <c r="F179" s="3">
        <f t="shared" si="22"/>
        <v>-0.92000000000000171</v>
      </c>
      <c r="G179" s="3">
        <f t="shared" si="23"/>
        <v>-2.4520255863539404</v>
      </c>
      <c r="H179" s="59"/>
    </row>
    <row r="180" spans="1:8" ht="20.25" customHeight="1" x14ac:dyDescent="0.25">
      <c r="A180" s="56">
        <v>13</v>
      </c>
      <c r="B180" s="77" t="s">
        <v>21</v>
      </c>
      <c r="C180" s="82"/>
      <c r="D180" s="82"/>
      <c r="E180" s="82"/>
      <c r="F180" s="82"/>
      <c r="G180" s="82"/>
    </row>
    <row r="181" spans="1:8" ht="47.25" x14ac:dyDescent="0.25">
      <c r="A181" s="38">
        <v>1</v>
      </c>
      <c r="B181" s="61" t="s">
        <v>267</v>
      </c>
      <c r="C181" s="38" t="s">
        <v>29</v>
      </c>
      <c r="D181" s="38" t="s">
        <v>30</v>
      </c>
      <c r="E181" s="38"/>
      <c r="F181" s="2"/>
      <c r="G181" s="3"/>
    </row>
    <row r="182" spans="1:8" ht="33.75" customHeight="1" x14ac:dyDescent="0.25">
      <c r="A182" s="38">
        <v>2</v>
      </c>
      <c r="B182" s="61" t="s">
        <v>268</v>
      </c>
      <c r="C182" s="38" t="s">
        <v>29</v>
      </c>
      <c r="D182" s="38" t="s">
        <v>30</v>
      </c>
      <c r="E182" s="2"/>
      <c r="F182" s="2"/>
      <c r="G182" s="3"/>
    </row>
    <row r="183" spans="1:8" ht="33.75" customHeight="1" x14ac:dyDescent="0.25">
      <c r="A183" s="38">
        <v>3</v>
      </c>
      <c r="B183" s="61" t="s">
        <v>28</v>
      </c>
      <c r="C183" s="38" t="s">
        <v>31</v>
      </c>
      <c r="D183" s="38">
        <v>100</v>
      </c>
      <c r="E183" s="38"/>
      <c r="F183" s="2"/>
      <c r="G183" s="3"/>
    </row>
    <row r="184" spans="1:8" ht="31.5" x14ac:dyDescent="0.25">
      <c r="A184" s="38">
        <v>4</v>
      </c>
      <c r="B184" s="61" t="s">
        <v>133</v>
      </c>
      <c r="C184" s="38" t="s">
        <v>31</v>
      </c>
      <c r="D184" s="2" t="s">
        <v>134</v>
      </c>
      <c r="E184" s="2"/>
      <c r="F184" s="2"/>
      <c r="G184" s="3"/>
    </row>
    <row r="185" spans="1:8" ht="31.5" x14ac:dyDescent="0.25">
      <c r="A185" s="38">
        <v>5</v>
      </c>
      <c r="B185" s="61" t="s">
        <v>135</v>
      </c>
      <c r="C185" s="38" t="s">
        <v>31</v>
      </c>
      <c r="D185" s="21">
        <v>40</v>
      </c>
      <c r="E185" s="65"/>
      <c r="F185" s="2"/>
      <c r="G185" s="3"/>
    </row>
    <row r="186" spans="1:8" ht="33" customHeight="1" x14ac:dyDescent="0.25">
      <c r="A186" s="38">
        <v>6</v>
      </c>
      <c r="B186" s="61" t="s">
        <v>305</v>
      </c>
      <c r="C186" s="38" t="s">
        <v>29</v>
      </c>
      <c r="D186" s="2" t="s">
        <v>30</v>
      </c>
      <c r="E186" s="2"/>
      <c r="F186" s="2"/>
      <c r="G186" s="3"/>
    </row>
    <row r="187" spans="1:8" ht="33" customHeight="1" x14ac:dyDescent="0.25">
      <c r="A187" s="38">
        <v>7</v>
      </c>
      <c r="B187" s="61" t="s">
        <v>136</v>
      </c>
      <c r="C187" s="38" t="s">
        <v>31</v>
      </c>
      <c r="D187" s="21">
        <v>100</v>
      </c>
      <c r="E187" s="2"/>
      <c r="F187" s="2"/>
      <c r="G187" s="3"/>
    </row>
    <row r="188" spans="1:8" ht="20.25" customHeight="1" x14ac:dyDescent="0.25">
      <c r="A188" s="38">
        <v>8</v>
      </c>
      <c r="B188" s="61" t="s">
        <v>269</v>
      </c>
      <c r="C188" s="38" t="s">
        <v>29</v>
      </c>
      <c r="D188" s="2" t="s">
        <v>30</v>
      </c>
      <c r="E188" s="2"/>
      <c r="F188" s="2"/>
      <c r="G188" s="3"/>
    </row>
    <row r="189" spans="1:8" ht="20.25" customHeight="1" x14ac:dyDescent="0.25">
      <c r="A189" s="38">
        <v>9</v>
      </c>
      <c r="B189" s="61" t="s">
        <v>62</v>
      </c>
      <c r="C189" s="38" t="s">
        <v>82</v>
      </c>
      <c r="D189" s="21">
        <v>0</v>
      </c>
      <c r="E189" s="2"/>
      <c r="F189" s="2"/>
      <c r="G189" s="3"/>
    </row>
    <row r="190" spans="1:8" ht="18.75" customHeight="1" x14ac:dyDescent="0.25">
      <c r="A190" s="38">
        <v>10</v>
      </c>
      <c r="B190" s="61" t="s">
        <v>270</v>
      </c>
      <c r="C190" s="38" t="s">
        <v>29</v>
      </c>
      <c r="D190" s="2" t="s">
        <v>30</v>
      </c>
      <c r="E190" s="2"/>
      <c r="F190" s="2"/>
      <c r="G190" s="3"/>
    </row>
    <row r="191" spans="1:8" ht="18" customHeight="1" x14ac:dyDescent="0.25">
      <c r="A191" s="38">
        <v>11</v>
      </c>
      <c r="B191" s="61" t="s">
        <v>271</v>
      </c>
      <c r="C191" s="38" t="s">
        <v>29</v>
      </c>
      <c r="D191" s="2" t="s">
        <v>30</v>
      </c>
      <c r="E191" s="2"/>
      <c r="F191" s="2"/>
      <c r="G191" s="3"/>
    </row>
    <row r="192" spans="1:8" ht="31.5" x14ac:dyDescent="0.25">
      <c r="A192" s="38">
        <v>12</v>
      </c>
      <c r="B192" s="61" t="s">
        <v>137</v>
      </c>
      <c r="C192" s="38" t="s">
        <v>31</v>
      </c>
      <c r="D192" s="21">
        <v>80</v>
      </c>
      <c r="E192" s="2"/>
      <c r="F192" s="2"/>
      <c r="G192" s="3"/>
    </row>
    <row r="193" spans="1:10" ht="47.25" x14ac:dyDescent="0.25">
      <c r="A193" s="38">
        <v>13</v>
      </c>
      <c r="B193" s="61" t="s">
        <v>138</v>
      </c>
      <c r="C193" s="38" t="s">
        <v>31</v>
      </c>
      <c r="D193" s="21">
        <v>100</v>
      </c>
      <c r="E193" s="2"/>
      <c r="F193" s="2"/>
      <c r="G193" s="3"/>
    </row>
    <row r="194" spans="1:10" ht="31.5" x14ac:dyDescent="0.25">
      <c r="A194" s="38">
        <v>14</v>
      </c>
      <c r="B194" s="61" t="s">
        <v>139</v>
      </c>
      <c r="C194" s="38" t="s">
        <v>79</v>
      </c>
      <c r="D194" s="38">
        <v>1450</v>
      </c>
      <c r="E194" s="38"/>
      <c r="F194" s="2"/>
      <c r="G194" s="3"/>
    </row>
    <row r="195" spans="1:10" ht="26.25" customHeight="1" x14ac:dyDescent="0.25">
      <c r="A195" s="56">
        <v>14</v>
      </c>
      <c r="B195" s="77" t="s">
        <v>22</v>
      </c>
      <c r="C195" s="78"/>
      <c r="D195" s="78"/>
      <c r="E195" s="78"/>
      <c r="F195" s="78"/>
      <c r="G195" s="78"/>
    </row>
    <row r="196" spans="1:10" ht="50.25" customHeight="1" x14ac:dyDescent="0.25">
      <c r="A196" s="38" t="s">
        <v>25</v>
      </c>
      <c r="B196" s="61" t="s">
        <v>272</v>
      </c>
      <c r="C196" s="38" t="s">
        <v>31</v>
      </c>
      <c r="D196" s="2">
        <v>100</v>
      </c>
      <c r="E196" s="2">
        <v>85</v>
      </c>
      <c r="F196" s="2">
        <f>E196-D196</f>
        <v>-15</v>
      </c>
      <c r="G196" s="2">
        <f>E196/D196*100-100</f>
        <v>-15</v>
      </c>
      <c r="H196" s="59"/>
    </row>
    <row r="197" spans="1:10" ht="31.5" x14ac:dyDescent="0.25">
      <c r="A197" s="38" t="s">
        <v>26</v>
      </c>
      <c r="B197" s="61" t="s">
        <v>273</v>
      </c>
      <c r="C197" s="38" t="s">
        <v>31</v>
      </c>
      <c r="D197" s="2">
        <v>0.2</v>
      </c>
      <c r="E197" s="2">
        <v>0.3</v>
      </c>
      <c r="F197" s="2">
        <f t="shared" ref="F197:F207" si="24">E197-D197</f>
        <v>9.9999999999999978E-2</v>
      </c>
      <c r="G197" s="2">
        <f t="shared" ref="G197:G207" si="25">E197/D197*100-100</f>
        <v>49.999999999999972</v>
      </c>
      <c r="H197" s="59"/>
    </row>
    <row r="198" spans="1:10" ht="49.5" customHeight="1" x14ac:dyDescent="0.25">
      <c r="A198" s="38" t="s">
        <v>27</v>
      </c>
      <c r="B198" s="32" t="s">
        <v>140</v>
      </c>
      <c r="C198" s="38" t="s">
        <v>31</v>
      </c>
      <c r="D198" s="2">
        <v>0.2</v>
      </c>
      <c r="E198" s="2">
        <v>0.2</v>
      </c>
      <c r="F198" s="2">
        <f t="shared" si="24"/>
        <v>0</v>
      </c>
      <c r="G198" s="2">
        <f t="shared" si="25"/>
        <v>0</v>
      </c>
      <c r="H198" s="59"/>
    </row>
    <row r="199" spans="1:10" ht="50.25" customHeight="1" x14ac:dyDescent="0.25">
      <c r="A199" s="38" t="s">
        <v>32</v>
      </c>
      <c r="B199" s="32" t="s">
        <v>141</v>
      </c>
      <c r="C199" s="38" t="s">
        <v>31</v>
      </c>
      <c r="D199" s="2">
        <v>98</v>
      </c>
      <c r="E199" s="2">
        <v>92.14</v>
      </c>
      <c r="F199" s="2">
        <f t="shared" si="24"/>
        <v>-5.8599999999999994</v>
      </c>
      <c r="G199" s="2">
        <f t="shared" si="25"/>
        <v>-5.9795918367346843</v>
      </c>
      <c r="H199" s="59"/>
    </row>
    <row r="200" spans="1:10" ht="49.5" customHeight="1" x14ac:dyDescent="0.25">
      <c r="A200" s="38" t="s">
        <v>33</v>
      </c>
      <c r="B200" s="32" t="s">
        <v>142</v>
      </c>
      <c r="C200" s="38" t="s">
        <v>31</v>
      </c>
      <c r="D200" s="2">
        <v>90</v>
      </c>
      <c r="E200" s="2">
        <v>91</v>
      </c>
      <c r="F200" s="2">
        <f t="shared" si="24"/>
        <v>1</v>
      </c>
      <c r="G200" s="2">
        <f t="shared" si="25"/>
        <v>1.1111111111111143</v>
      </c>
      <c r="H200" s="59"/>
    </row>
    <row r="201" spans="1:10" ht="48.75" customHeight="1" x14ac:dyDescent="0.25">
      <c r="A201" s="38" t="s">
        <v>34</v>
      </c>
      <c r="B201" s="32" t="s">
        <v>143</v>
      </c>
      <c r="C201" s="38" t="s">
        <v>31</v>
      </c>
      <c r="D201" s="2">
        <v>70</v>
      </c>
      <c r="E201" s="2">
        <v>8.86</v>
      </c>
      <c r="F201" s="2">
        <f t="shared" si="24"/>
        <v>-61.14</v>
      </c>
      <c r="G201" s="2">
        <f t="shared" si="25"/>
        <v>-87.342857142857142</v>
      </c>
      <c r="H201" s="59"/>
      <c r="J201" s="59"/>
    </row>
    <row r="202" spans="1:10" ht="30.75" customHeight="1" x14ac:dyDescent="0.25">
      <c r="A202" s="38" t="s">
        <v>35</v>
      </c>
      <c r="B202" s="32" t="s">
        <v>144</v>
      </c>
      <c r="C202" s="38" t="s">
        <v>31</v>
      </c>
      <c r="D202" s="2">
        <v>0.98</v>
      </c>
      <c r="E202" s="2">
        <v>0.98</v>
      </c>
      <c r="F202" s="2">
        <f t="shared" si="24"/>
        <v>0</v>
      </c>
      <c r="G202" s="2">
        <f t="shared" si="25"/>
        <v>0</v>
      </c>
      <c r="H202" s="59"/>
    </row>
    <row r="203" spans="1:10" ht="50.25" customHeight="1" x14ac:dyDescent="0.25">
      <c r="A203" s="38" t="s">
        <v>36</v>
      </c>
      <c r="B203" s="32" t="s">
        <v>145</v>
      </c>
      <c r="C203" s="38" t="s">
        <v>31</v>
      </c>
      <c r="D203" s="2">
        <v>18</v>
      </c>
      <c r="E203" s="2">
        <v>54</v>
      </c>
      <c r="F203" s="2">
        <f t="shared" si="24"/>
        <v>36</v>
      </c>
      <c r="G203" s="2">
        <f t="shared" si="25"/>
        <v>200</v>
      </c>
      <c r="H203" s="59"/>
    </row>
    <row r="204" spans="1:10" s="66" customFormat="1" ht="23.25" customHeight="1" x14ac:dyDescent="0.25">
      <c r="A204" s="56">
        <v>15</v>
      </c>
      <c r="B204" s="79" t="s">
        <v>207</v>
      </c>
      <c r="C204" s="80"/>
      <c r="D204" s="80"/>
      <c r="E204" s="80"/>
      <c r="F204" s="80"/>
      <c r="G204" s="81"/>
    </row>
    <row r="205" spans="1:10" ht="31.5" x14ac:dyDescent="0.25">
      <c r="A205" s="38">
        <v>1</v>
      </c>
      <c r="B205" s="61" t="s">
        <v>274</v>
      </c>
      <c r="C205" s="38" t="s">
        <v>79</v>
      </c>
      <c r="D205" s="38">
        <v>53</v>
      </c>
      <c r="E205" s="38">
        <v>54</v>
      </c>
      <c r="F205" s="21">
        <f t="shared" si="24"/>
        <v>1</v>
      </c>
      <c r="G205" s="21">
        <f t="shared" si="25"/>
        <v>1.8867924528301927</v>
      </c>
    </row>
    <row r="206" spans="1:10" ht="47.25" x14ac:dyDescent="0.25">
      <c r="A206" s="38">
        <v>2</v>
      </c>
      <c r="B206" s="61" t="s">
        <v>275</v>
      </c>
      <c r="C206" s="38" t="s">
        <v>79</v>
      </c>
      <c r="D206" s="38">
        <v>25</v>
      </c>
      <c r="E206" s="38">
        <v>59</v>
      </c>
      <c r="F206" s="21">
        <f t="shared" si="24"/>
        <v>34</v>
      </c>
      <c r="G206" s="21">
        <f t="shared" si="25"/>
        <v>136</v>
      </c>
    </row>
    <row r="207" spans="1:10" ht="47.25" x14ac:dyDescent="0.25">
      <c r="A207" s="38">
        <v>3</v>
      </c>
      <c r="B207" s="61" t="s">
        <v>276</v>
      </c>
      <c r="C207" s="38" t="s">
        <v>79</v>
      </c>
      <c r="D207" s="38">
        <v>80</v>
      </c>
      <c r="E207" s="38">
        <v>0</v>
      </c>
      <c r="F207" s="21">
        <f t="shared" si="24"/>
        <v>-80</v>
      </c>
      <c r="G207" s="21">
        <f t="shared" si="25"/>
        <v>-100</v>
      </c>
    </row>
  </sheetData>
  <mergeCells count="23">
    <mergeCell ref="B204:G204"/>
    <mergeCell ref="B58:G58"/>
    <mergeCell ref="B49:G49"/>
    <mergeCell ref="B37:G37"/>
    <mergeCell ref="B180:G180"/>
    <mergeCell ref="B195:G195"/>
    <mergeCell ref="B171:G171"/>
    <mergeCell ref="B164:G164"/>
    <mergeCell ref="B161:G161"/>
    <mergeCell ref="E63:G65"/>
    <mergeCell ref="B6:G6"/>
    <mergeCell ref="B129:G129"/>
    <mergeCell ref="B108:G108"/>
    <mergeCell ref="B100:G100"/>
    <mergeCell ref="B70:G70"/>
    <mergeCell ref="B66:G66"/>
    <mergeCell ref="D3:E3"/>
    <mergeCell ref="F3:G3"/>
    <mergeCell ref="A1:G1"/>
    <mergeCell ref="C3:C4"/>
    <mergeCell ref="B3:B4"/>
    <mergeCell ref="A3:A4"/>
    <mergeCell ref="E2:G2"/>
  </mergeCells>
  <pageMargins left="0.31496062992125984" right="0.31496062992125984" top="0.74803149606299213" bottom="0.74803149606299213" header="0.31496062992125984" footer="0.31496062992125984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J97" sqref="J97"/>
    </sheetView>
  </sheetViews>
  <sheetFormatPr defaultColWidth="9.140625" defaultRowHeight="15" x14ac:dyDescent="0.25"/>
  <cols>
    <col min="1" max="1" width="8.42578125" style="4" customWidth="1"/>
    <col min="2" max="2" width="84.7109375" style="4" customWidth="1"/>
    <col min="3" max="4" width="16.140625" style="4" customWidth="1"/>
    <col min="5" max="5" width="17.28515625" style="4" customWidth="1"/>
    <col min="6" max="6" width="18.28515625" style="4" customWidth="1"/>
    <col min="7" max="7" width="10.5703125" style="4" bestFit="1" customWidth="1"/>
    <col min="8" max="16384" width="9.140625" style="4"/>
  </cols>
  <sheetData>
    <row r="1" spans="1:7" x14ac:dyDescent="0.25">
      <c r="A1" s="96" t="s">
        <v>321</v>
      </c>
      <c r="B1" s="96"/>
      <c r="C1" s="96"/>
      <c r="D1" s="96"/>
      <c r="E1" s="96"/>
      <c r="F1" s="96"/>
    </row>
    <row r="2" spans="1:7" ht="14.25" customHeight="1" x14ac:dyDescent="0.25">
      <c r="A2" s="96"/>
      <c r="B2" s="96"/>
      <c r="C2" s="96"/>
      <c r="D2" s="96"/>
      <c r="E2" s="96"/>
      <c r="F2" s="96"/>
    </row>
    <row r="3" spans="1:7" ht="15.75" thickBot="1" x14ac:dyDescent="0.3">
      <c r="E3" s="95" t="s">
        <v>59</v>
      </c>
      <c r="F3" s="95"/>
    </row>
    <row r="4" spans="1:7" ht="15.75" x14ac:dyDescent="0.25">
      <c r="A4" s="97" t="s">
        <v>0</v>
      </c>
      <c r="B4" s="100" t="s">
        <v>10</v>
      </c>
      <c r="C4" s="106" t="s">
        <v>24</v>
      </c>
      <c r="D4" s="106"/>
      <c r="E4" s="106"/>
      <c r="F4" s="107"/>
    </row>
    <row r="5" spans="1:7" ht="15.75" customHeight="1" x14ac:dyDescent="0.25">
      <c r="A5" s="98"/>
      <c r="B5" s="101"/>
      <c r="C5" s="103" t="s">
        <v>9</v>
      </c>
      <c r="D5" s="103" t="s">
        <v>3</v>
      </c>
      <c r="E5" s="93" t="s">
        <v>4</v>
      </c>
      <c r="F5" s="94"/>
    </row>
    <row r="6" spans="1:7" ht="30.75" customHeight="1" x14ac:dyDescent="0.25">
      <c r="A6" s="99"/>
      <c r="B6" s="102"/>
      <c r="C6" s="104"/>
      <c r="D6" s="105"/>
      <c r="E6" s="44" t="s">
        <v>8</v>
      </c>
      <c r="F6" s="5" t="s">
        <v>6</v>
      </c>
    </row>
    <row r="7" spans="1:7" ht="15.75" x14ac:dyDescent="0.25">
      <c r="A7" s="6">
        <v>1</v>
      </c>
      <c r="B7" s="42">
        <v>2</v>
      </c>
      <c r="C7" s="42">
        <v>3</v>
      </c>
      <c r="D7" s="42">
        <v>4</v>
      </c>
      <c r="E7" s="42">
        <v>5</v>
      </c>
      <c r="F7" s="43">
        <v>6</v>
      </c>
    </row>
    <row r="8" spans="1:7" ht="23.25" customHeight="1" x14ac:dyDescent="0.25">
      <c r="A8" s="14">
        <v>1</v>
      </c>
      <c r="B8" s="111" t="s">
        <v>11</v>
      </c>
      <c r="C8" s="114"/>
      <c r="D8" s="114"/>
      <c r="E8" s="114"/>
      <c r="F8" s="115"/>
    </row>
    <row r="9" spans="1:7" ht="31.5" x14ac:dyDescent="0.25">
      <c r="A9" s="15">
        <v>1</v>
      </c>
      <c r="B9" s="20" t="s">
        <v>155</v>
      </c>
      <c r="C9" s="51">
        <v>23256.3</v>
      </c>
      <c r="D9" s="51">
        <v>0</v>
      </c>
      <c r="E9" s="51">
        <f t="shared" ref="E9:E19" si="0">D9-C9</f>
        <v>-23256.3</v>
      </c>
      <c r="F9" s="7">
        <f t="shared" ref="F9:F19" si="1">D9/C9*100-100</f>
        <v>-100</v>
      </c>
      <c r="G9" s="19"/>
    </row>
    <row r="10" spans="1:7" ht="31.5" x14ac:dyDescent="0.25">
      <c r="A10" s="15">
        <v>2</v>
      </c>
      <c r="B10" s="20" t="s">
        <v>156</v>
      </c>
      <c r="C10" s="51">
        <v>641</v>
      </c>
      <c r="D10" s="51">
        <v>188.63399999999999</v>
      </c>
      <c r="E10" s="51">
        <f t="shared" si="0"/>
        <v>-452.36599999999999</v>
      </c>
      <c r="F10" s="7">
        <f t="shared" si="1"/>
        <v>-70.571918876755078</v>
      </c>
      <c r="G10" s="19"/>
    </row>
    <row r="11" spans="1:7" ht="31.5" customHeight="1" x14ac:dyDescent="0.25">
      <c r="A11" s="15">
        <v>3</v>
      </c>
      <c r="B11" s="20" t="s">
        <v>157</v>
      </c>
      <c r="C11" s="51">
        <v>5996.3</v>
      </c>
      <c r="D11" s="51">
        <v>0</v>
      </c>
      <c r="E11" s="51">
        <f t="shared" si="0"/>
        <v>-5996.3</v>
      </c>
      <c r="F11" s="7">
        <f t="shared" si="1"/>
        <v>-100</v>
      </c>
      <c r="G11" s="19"/>
    </row>
    <row r="12" spans="1:7" ht="24.75" customHeight="1" x14ac:dyDescent="0.25">
      <c r="A12" s="15">
        <v>4</v>
      </c>
      <c r="B12" s="20" t="s">
        <v>282</v>
      </c>
      <c r="C12" s="51">
        <v>653.75099999999998</v>
      </c>
      <c r="D12" s="51">
        <v>132.173</v>
      </c>
      <c r="E12" s="51">
        <f t="shared" si="0"/>
        <v>-521.57799999999997</v>
      </c>
      <c r="F12" s="7">
        <f t="shared" si="1"/>
        <v>-79.782363621623517</v>
      </c>
      <c r="G12" s="19"/>
    </row>
    <row r="13" spans="1:7" ht="24" customHeight="1" x14ac:dyDescent="0.25">
      <c r="A13" s="15">
        <v>5</v>
      </c>
      <c r="B13" s="20" t="s">
        <v>158</v>
      </c>
      <c r="C13" s="51">
        <v>39813.019999999997</v>
      </c>
      <c r="D13" s="51">
        <v>5555.9139999999998</v>
      </c>
      <c r="E13" s="51">
        <f t="shared" si="0"/>
        <v>-34257.106</v>
      </c>
      <c r="F13" s="7">
        <f t="shared" si="1"/>
        <v>-86.044982269619339</v>
      </c>
      <c r="G13" s="19"/>
    </row>
    <row r="14" spans="1:7" ht="21.75" customHeight="1" x14ac:dyDescent="0.25">
      <c r="A14" s="15">
        <v>6</v>
      </c>
      <c r="B14" s="20" t="s">
        <v>159</v>
      </c>
      <c r="C14" s="51">
        <v>4497.1419999999998</v>
      </c>
      <c r="D14" s="51">
        <v>843.27700000000004</v>
      </c>
      <c r="E14" s="51">
        <f t="shared" si="0"/>
        <v>-3653.8649999999998</v>
      </c>
      <c r="F14" s="7">
        <f t="shared" si="1"/>
        <v>-81.248601889822467</v>
      </c>
      <c r="G14" s="19"/>
    </row>
    <row r="15" spans="1:7" ht="24.75" customHeight="1" x14ac:dyDescent="0.25">
      <c r="A15" s="15">
        <v>7</v>
      </c>
      <c r="B15" s="20" t="s">
        <v>160</v>
      </c>
      <c r="C15" s="51">
        <v>7362.86</v>
      </c>
      <c r="D15" s="51">
        <v>4099.5280000000002</v>
      </c>
      <c r="E15" s="51">
        <f t="shared" si="0"/>
        <v>-3263.3319999999994</v>
      </c>
      <c r="F15" s="7">
        <f t="shared" si="1"/>
        <v>-44.32152723262427</v>
      </c>
      <c r="G15" s="19"/>
    </row>
    <row r="16" spans="1:7" ht="19.5" customHeight="1" x14ac:dyDescent="0.25">
      <c r="A16" s="15">
        <v>8</v>
      </c>
      <c r="B16" s="20" t="s">
        <v>161</v>
      </c>
      <c r="C16" s="51">
        <v>118744.53</v>
      </c>
      <c r="D16" s="51">
        <v>67214.979000000007</v>
      </c>
      <c r="E16" s="51">
        <f t="shared" si="0"/>
        <v>-51529.550999999992</v>
      </c>
      <c r="F16" s="7">
        <f t="shared" si="1"/>
        <v>-43.395305030050643</v>
      </c>
      <c r="G16" s="19"/>
    </row>
    <row r="17" spans="1:7" ht="20.25" customHeight="1" x14ac:dyDescent="0.25">
      <c r="A17" s="15">
        <v>9</v>
      </c>
      <c r="B17" s="20" t="s">
        <v>162</v>
      </c>
      <c r="C17" s="51">
        <v>153023.209</v>
      </c>
      <c r="D17" s="51">
        <v>10778.939</v>
      </c>
      <c r="E17" s="51">
        <f t="shared" si="0"/>
        <v>-142244.26999999999</v>
      </c>
      <c r="F17" s="7">
        <f t="shared" si="1"/>
        <v>-92.956010352651802</v>
      </c>
      <c r="G17" s="19"/>
    </row>
    <row r="18" spans="1:7" ht="20.25" customHeight="1" x14ac:dyDescent="0.25">
      <c r="A18" s="15">
        <v>10</v>
      </c>
      <c r="B18" s="20" t="s">
        <v>163</v>
      </c>
      <c r="C18" s="51">
        <v>200834.29800000001</v>
      </c>
      <c r="D18" s="51">
        <v>101950.72</v>
      </c>
      <c r="E18" s="51">
        <f t="shared" si="0"/>
        <v>-98883.578000000009</v>
      </c>
      <c r="F18" s="7">
        <f t="shared" si="1"/>
        <v>-49.236399850388104</v>
      </c>
      <c r="G18" s="19"/>
    </row>
    <row r="19" spans="1:7" ht="20.25" customHeight="1" x14ac:dyDescent="0.25">
      <c r="A19" s="15">
        <v>11</v>
      </c>
      <c r="B19" s="20" t="s">
        <v>322</v>
      </c>
      <c r="C19" s="51">
        <v>205.43199999999999</v>
      </c>
      <c r="D19" s="51">
        <v>0</v>
      </c>
      <c r="E19" s="51">
        <f t="shared" si="0"/>
        <v>-205.43199999999999</v>
      </c>
      <c r="F19" s="7">
        <f t="shared" si="1"/>
        <v>-100</v>
      </c>
      <c r="G19" s="19"/>
    </row>
    <row r="20" spans="1:7" ht="15.75" x14ac:dyDescent="0.25">
      <c r="A20" s="14"/>
      <c r="B20" s="41" t="s">
        <v>52</v>
      </c>
      <c r="C20" s="50">
        <f>SUM(C9:C19)</f>
        <v>555027.84199999995</v>
      </c>
      <c r="D20" s="50">
        <f>SUM(D9:D19)</f>
        <v>190764.16399999999</v>
      </c>
      <c r="E20" s="50">
        <f t="shared" ref="E20" si="2">D20-C20</f>
        <v>-364263.67799999996</v>
      </c>
      <c r="F20" s="8">
        <f>D20/C20*100-100</f>
        <v>-65.629802765822333</v>
      </c>
    </row>
    <row r="21" spans="1:7" ht="22.5" customHeight="1" x14ac:dyDescent="0.25">
      <c r="A21" s="14">
        <v>2</v>
      </c>
      <c r="B21" s="111" t="s">
        <v>12</v>
      </c>
      <c r="C21" s="114"/>
      <c r="D21" s="114"/>
      <c r="E21" s="114"/>
      <c r="F21" s="115"/>
    </row>
    <row r="22" spans="1:7" ht="19.5" customHeight="1" x14ac:dyDescent="0.25">
      <c r="A22" s="15">
        <v>1</v>
      </c>
      <c r="B22" s="20" t="s">
        <v>164</v>
      </c>
      <c r="C22" s="51">
        <v>9198.1820000000007</v>
      </c>
      <c r="D22" s="51">
        <v>762.31600000000003</v>
      </c>
      <c r="E22" s="52">
        <f t="shared" ref="E22:E26" si="3">D22-C22</f>
        <v>-8435.866</v>
      </c>
      <c r="F22" s="23">
        <f>D22/C22*100-100</f>
        <v>-91.712318803867987</v>
      </c>
      <c r="G22" s="19"/>
    </row>
    <row r="23" spans="1:7" ht="21" customHeight="1" x14ac:dyDescent="0.25">
      <c r="A23" s="15">
        <v>2</v>
      </c>
      <c r="B23" s="20" t="s">
        <v>163</v>
      </c>
      <c r="C23" s="51">
        <v>98397.384999999995</v>
      </c>
      <c r="D23" s="51">
        <v>44462.821000000004</v>
      </c>
      <c r="E23" s="52">
        <f t="shared" si="3"/>
        <v>-53934.563999999991</v>
      </c>
      <c r="F23" s="23">
        <f t="shared" ref="F23:F26" si="4">D23/C23*100-100</f>
        <v>-54.813005447248415</v>
      </c>
      <c r="G23" s="19"/>
    </row>
    <row r="24" spans="1:7" ht="49.5" customHeight="1" x14ac:dyDescent="0.25">
      <c r="A24" s="15">
        <v>3</v>
      </c>
      <c r="B24" s="20" t="s">
        <v>165</v>
      </c>
      <c r="C24" s="51">
        <v>58919.042000000001</v>
      </c>
      <c r="D24" s="51">
        <v>1272.42</v>
      </c>
      <c r="E24" s="52">
        <f t="shared" si="3"/>
        <v>-57646.622000000003</v>
      </c>
      <c r="F24" s="23">
        <f t="shared" si="4"/>
        <v>-97.840392584794571</v>
      </c>
      <c r="G24" s="19"/>
    </row>
    <row r="25" spans="1:7" ht="21" customHeight="1" x14ac:dyDescent="0.25">
      <c r="A25" s="15">
        <v>4</v>
      </c>
      <c r="B25" s="20" t="s">
        <v>166</v>
      </c>
      <c r="C25" s="51">
        <v>96925.751000000004</v>
      </c>
      <c r="D25" s="51">
        <v>916.93700000000001</v>
      </c>
      <c r="E25" s="52">
        <f t="shared" si="3"/>
        <v>-96008.813999999998</v>
      </c>
      <c r="F25" s="23">
        <f t="shared" si="4"/>
        <v>-99.053979989280663</v>
      </c>
      <c r="G25" s="19"/>
    </row>
    <row r="26" spans="1:7" ht="22.5" customHeight="1" x14ac:dyDescent="0.25">
      <c r="A26" s="15">
        <v>5</v>
      </c>
      <c r="B26" s="20" t="s">
        <v>167</v>
      </c>
      <c r="C26" s="51">
        <v>18877.223999999998</v>
      </c>
      <c r="D26" s="51">
        <v>0</v>
      </c>
      <c r="E26" s="52">
        <f t="shared" si="3"/>
        <v>-18877.223999999998</v>
      </c>
      <c r="F26" s="23">
        <f t="shared" si="4"/>
        <v>-100</v>
      </c>
      <c r="G26" s="19"/>
    </row>
    <row r="27" spans="1:7" ht="15.75" x14ac:dyDescent="0.25">
      <c r="A27" s="14"/>
      <c r="B27" s="41" t="s">
        <v>52</v>
      </c>
      <c r="C27" s="53">
        <f>SUM(C22:C26)</f>
        <v>282317.58399999997</v>
      </c>
      <c r="D27" s="53">
        <f>SUM(D22:D26)</f>
        <v>47414.493999999999</v>
      </c>
      <c r="E27" s="53">
        <f t="shared" ref="E27" si="5">D27-C27</f>
        <v>-234903.08999999997</v>
      </c>
      <c r="F27" s="24">
        <f t="shared" ref="F27" si="6">D27/C27*100-100</f>
        <v>-83.205263615460808</v>
      </c>
    </row>
    <row r="28" spans="1:7" ht="36.75" customHeight="1" x14ac:dyDescent="0.25">
      <c r="A28" s="14">
        <v>3</v>
      </c>
      <c r="B28" s="111" t="s">
        <v>13</v>
      </c>
      <c r="C28" s="114"/>
      <c r="D28" s="114"/>
      <c r="E28" s="114"/>
      <c r="F28" s="115"/>
    </row>
    <row r="29" spans="1:7" ht="21.75" customHeight="1" x14ac:dyDescent="0.25">
      <c r="A29" s="15">
        <v>1</v>
      </c>
      <c r="B29" s="20" t="s">
        <v>168</v>
      </c>
      <c r="C29" s="51">
        <v>206.6</v>
      </c>
      <c r="D29" s="51">
        <v>52.165999999999997</v>
      </c>
      <c r="E29" s="51">
        <f t="shared" ref="E29:E31" si="7">D29-C29</f>
        <v>-154.434</v>
      </c>
      <c r="F29" s="7">
        <f t="shared" ref="F29:F31" si="8">D29/C29*100-100</f>
        <v>-74.750242013552764</v>
      </c>
      <c r="G29" s="19"/>
    </row>
    <row r="30" spans="1:7" ht="35.25" customHeight="1" x14ac:dyDescent="0.25">
      <c r="A30" s="15">
        <v>2</v>
      </c>
      <c r="B30" s="20" t="s">
        <v>169</v>
      </c>
      <c r="C30" s="51">
        <v>7982.25</v>
      </c>
      <c r="D30" s="51">
        <v>115.643</v>
      </c>
      <c r="E30" s="51">
        <f t="shared" si="7"/>
        <v>-7866.607</v>
      </c>
      <c r="F30" s="7">
        <f t="shared" si="8"/>
        <v>-98.551248081681237</v>
      </c>
      <c r="G30" s="19"/>
    </row>
    <row r="31" spans="1:7" ht="15.75" x14ac:dyDescent="0.25">
      <c r="A31" s="14"/>
      <c r="B31" s="41" t="s">
        <v>52</v>
      </c>
      <c r="C31" s="50">
        <f>SUM(C29:C30)</f>
        <v>8188.85</v>
      </c>
      <c r="D31" s="50">
        <f>SUM(D29:D30)</f>
        <v>167.809</v>
      </c>
      <c r="E31" s="50">
        <f t="shared" si="7"/>
        <v>-8021.0410000000002</v>
      </c>
      <c r="F31" s="8">
        <f t="shared" si="8"/>
        <v>-97.950762317053062</v>
      </c>
    </row>
    <row r="32" spans="1:7" ht="24" customHeight="1" x14ac:dyDescent="0.25">
      <c r="A32" s="14">
        <v>4</v>
      </c>
      <c r="B32" s="111" t="s">
        <v>14</v>
      </c>
      <c r="C32" s="114"/>
      <c r="D32" s="114"/>
      <c r="E32" s="114"/>
      <c r="F32" s="115"/>
    </row>
    <row r="33" spans="1:6" ht="78" customHeight="1" x14ac:dyDescent="0.25">
      <c r="A33" s="15">
        <v>1</v>
      </c>
      <c r="B33" s="20" t="s">
        <v>150</v>
      </c>
      <c r="C33" s="51">
        <v>705.4</v>
      </c>
      <c r="D33" s="51">
        <v>332.65</v>
      </c>
      <c r="E33" s="51">
        <f>D33-C33</f>
        <v>-372.75</v>
      </c>
      <c r="F33" s="45">
        <f>D33/C33*100-100</f>
        <v>-52.84235894527928</v>
      </c>
    </row>
    <row r="34" spans="1:6" ht="15.75" x14ac:dyDescent="0.25">
      <c r="A34" s="14"/>
      <c r="B34" s="41" t="s">
        <v>52</v>
      </c>
      <c r="C34" s="50">
        <f>SUM(C32:C33)</f>
        <v>705.4</v>
      </c>
      <c r="D34" s="50">
        <f>SUM(D32:D33)</f>
        <v>332.65</v>
      </c>
      <c r="E34" s="50">
        <f t="shared" ref="E34:E36" si="9">D34-C34</f>
        <v>-372.75</v>
      </c>
      <c r="F34" s="46">
        <f t="shared" ref="F34" si="10">D34/C34*100-100</f>
        <v>-52.84235894527928</v>
      </c>
    </row>
    <row r="35" spans="1:6" ht="36" customHeight="1" x14ac:dyDescent="0.25">
      <c r="A35" s="14">
        <v>5</v>
      </c>
      <c r="B35" s="111" t="s">
        <v>15</v>
      </c>
      <c r="C35" s="114"/>
      <c r="D35" s="114"/>
      <c r="E35" s="114"/>
      <c r="F35" s="115"/>
    </row>
    <row r="36" spans="1:6" ht="31.5" x14ac:dyDescent="0.25">
      <c r="A36" s="15">
        <v>1</v>
      </c>
      <c r="B36" s="20" t="s">
        <v>170</v>
      </c>
      <c r="C36" s="51">
        <v>1195.57</v>
      </c>
      <c r="D36" s="51">
        <v>67.8</v>
      </c>
      <c r="E36" s="51">
        <f t="shared" si="9"/>
        <v>-1127.77</v>
      </c>
      <c r="F36" s="7">
        <f t="shared" ref="F36:F37" si="11">D36/C36*100-100</f>
        <v>-94.329064797544262</v>
      </c>
    </row>
    <row r="37" spans="1:6" ht="31.5" x14ac:dyDescent="0.25">
      <c r="A37" s="15">
        <v>2</v>
      </c>
      <c r="B37" s="20" t="s">
        <v>171</v>
      </c>
      <c r="C37" s="51">
        <v>12740.976000000001</v>
      </c>
      <c r="D37" s="51">
        <v>6574.567</v>
      </c>
      <c r="E37" s="51">
        <f t="shared" ref="E37:E38" si="12">D37-C37</f>
        <v>-6166.4090000000006</v>
      </c>
      <c r="F37" s="7">
        <f t="shared" si="11"/>
        <v>-48.398246727723219</v>
      </c>
    </row>
    <row r="38" spans="1:6" ht="15.75" x14ac:dyDescent="0.25">
      <c r="A38" s="14"/>
      <c r="B38" s="41" t="s">
        <v>52</v>
      </c>
      <c r="C38" s="50">
        <f>SUM(C36:C37)</f>
        <v>13936.546</v>
      </c>
      <c r="D38" s="50">
        <f>SUM(D36:D37)</f>
        <v>6642.3670000000002</v>
      </c>
      <c r="E38" s="50">
        <f t="shared" si="12"/>
        <v>-7294.1790000000001</v>
      </c>
      <c r="F38" s="8">
        <f>D38/C38*100-100</f>
        <v>-52.338499080044656</v>
      </c>
    </row>
    <row r="39" spans="1:6" ht="21" customHeight="1" x14ac:dyDescent="0.25">
      <c r="A39" s="14">
        <v>6</v>
      </c>
      <c r="B39" s="111" t="s">
        <v>152</v>
      </c>
      <c r="C39" s="114"/>
      <c r="D39" s="114"/>
      <c r="E39" s="114"/>
      <c r="F39" s="115"/>
    </row>
    <row r="40" spans="1:6" ht="23.25" customHeight="1" x14ac:dyDescent="0.25">
      <c r="A40" s="15">
        <v>1</v>
      </c>
      <c r="B40" s="20" t="s">
        <v>172</v>
      </c>
      <c r="C40" s="51">
        <v>3014993.9709999999</v>
      </c>
      <c r="D40" s="51">
        <v>1602271.419</v>
      </c>
      <c r="E40" s="51">
        <f>D40-C40</f>
        <v>-1412722.5519999999</v>
      </c>
      <c r="F40" s="7">
        <f>D40/C40*100-100</f>
        <v>-46.856563083986345</v>
      </c>
    </row>
    <row r="41" spans="1:6" ht="18.75" customHeight="1" x14ac:dyDescent="0.25">
      <c r="A41" s="15">
        <v>2</v>
      </c>
      <c r="B41" s="20" t="s">
        <v>173</v>
      </c>
      <c r="C41" s="51">
        <v>27409.153999999999</v>
      </c>
      <c r="D41" s="51">
        <v>3714.9319999999998</v>
      </c>
      <c r="E41" s="51">
        <f t="shared" ref="E41:E48" si="13">D41-C41</f>
        <v>-23694.221999999998</v>
      </c>
      <c r="F41" s="7">
        <f t="shared" ref="F41:F48" si="14">D41/C41*100-100</f>
        <v>-86.446382110151958</v>
      </c>
    </row>
    <row r="42" spans="1:6" ht="35.25" customHeight="1" x14ac:dyDescent="0.25">
      <c r="A42" s="15">
        <v>3</v>
      </c>
      <c r="B42" s="20" t="s">
        <v>323</v>
      </c>
      <c r="C42" s="51">
        <v>19443.813999999998</v>
      </c>
      <c r="D42" s="51">
        <v>0</v>
      </c>
      <c r="E42" s="51">
        <f t="shared" si="13"/>
        <v>-19443.813999999998</v>
      </c>
      <c r="F42" s="7">
        <f t="shared" si="14"/>
        <v>-100</v>
      </c>
    </row>
    <row r="43" spans="1:6" ht="34.5" customHeight="1" x14ac:dyDescent="0.25">
      <c r="A43" s="15">
        <v>4</v>
      </c>
      <c r="B43" s="20" t="s">
        <v>174</v>
      </c>
      <c r="C43" s="51">
        <v>580</v>
      </c>
      <c r="D43" s="51">
        <v>0</v>
      </c>
      <c r="E43" s="51">
        <f t="shared" si="13"/>
        <v>-580</v>
      </c>
      <c r="F43" s="7">
        <f t="shared" si="14"/>
        <v>-100</v>
      </c>
    </row>
    <row r="44" spans="1:6" ht="21.75" customHeight="1" x14ac:dyDescent="0.25">
      <c r="A44" s="15">
        <v>5</v>
      </c>
      <c r="B44" s="20" t="s">
        <v>175</v>
      </c>
      <c r="C44" s="51">
        <v>39293.004000000001</v>
      </c>
      <c r="D44" s="51">
        <v>16058.959000000001</v>
      </c>
      <c r="E44" s="51">
        <f t="shared" si="13"/>
        <v>-23234.044999999998</v>
      </c>
      <c r="F44" s="7">
        <f t="shared" si="14"/>
        <v>-59.130233463443012</v>
      </c>
    </row>
    <row r="45" spans="1:6" ht="21" customHeight="1" x14ac:dyDescent="0.25">
      <c r="A45" s="15">
        <v>6</v>
      </c>
      <c r="B45" s="20" t="s">
        <v>176</v>
      </c>
      <c r="C45" s="51">
        <v>40942.9</v>
      </c>
      <c r="D45" s="51">
        <v>18729.285</v>
      </c>
      <c r="E45" s="51">
        <f t="shared" si="13"/>
        <v>-22213.615000000002</v>
      </c>
      <c r="F45" s="7">
        <f t="shared" si="14"/>
        <v>-54.255108944407951</v>
      </c>
    </row>
    <row r="46" spans="1:6" ht="33" customHeight="1" x14ac:dyDescent="0.25">
      <c r="A46" s="15">
        <v>7</v>
      </c>
      <c r="B46" s="20" t="s">
        <v>177</v>
      </c>
      <c r="C46" s="51">
        <v>51859.4</v>
      </c>
      <c r="D46" s="51">
        <v>29596.107</v>
      </c>
      <c r="E46" s="51">
        <f t="shared" si="13"/>
        <v>-22263.293000000001</v>
      </c>
      <c r="F46" s="7">
        <f t="shared" si="14"/>
        <v>-42.9301013895263</v>
      </c>
    </row>
    <row r="47" spans="1:6" ht="24.75" customHeight="1" x14ac:dyDescent="0.25">
      <c r="A47" s="15">
        <v>8</v>
      </c>
      <c r="B47" s="20" t="s">
        <v>178</v>
      </c>
      <c r="C47" s="51">
        <v>61674</v>
      </c>
      <c r="D47" s="51">
        <v>34046.892999999996</v>
      </c>
      <c r="E47" s="51">
        <f t="shared" si="13"/>
        <v>-27627.107000000004</v>
      </c>
      <c r="F47" s="7">
        <f t="shared" si="14"/>
        <v>-44.795387035055299</v>
      </c>
    </row>
    <row r="48" spans="1:6" ht="18.75" customHeight="1" x14ac:dyDescent="0.25">
      <c r="A48" s="14"/>
      <c r="B48" s="41" t="s">
        <v>52</v>
      </c>
      <c r="C48" s="50">
        <f>SUM(C40:C47)</f>
        <v>3256196.2429999998</v>
      </c>
      <c r="D48" s="50">
        <f>SUM(D40:D47)</f>
        <v>1704417.595</v>
      </c>
      <c r="E48" s="50">
        <f t="shared" si="13"/>
        <v>-1551778.6479999998</v>
      </c>
      <c r="F48" s="8">
        <f t="shared" si="14"/>
        <v>-47.656177091166796</v>
      </c>
    </row>
    <row r="49" spans="1:6" ht="24.75" customHeight="1" x14ac:dyDescent="0.25">
      <c r="A49" s="14">
        <v>7</v>
      </c>
      <c r="B49" s="111" t="s">
        <v>16</v>
      </c>
      <c r="C49" s="114"/>
      <c r="D49" s="114"/>
      <c r="E49" s="114"/>
      <c r="F49" s="115"/>
    </row>
    <row r="50" spans="1:6" ht="31.5" x14ac:dyDescent="0.25">
      <c r="A50" s="15">
        <v>1</v>
      </c>
      <c r="B50" s="20" t="s">
        <v>179</v>
      </c>
      <c r="C50" s="51">
        <v>2122.2489999999998</v>
      </c>
      <c r="D50" s="51">
        <v>141.1</v>
      </c>
      <c r="E50" s="51">
        <f>D50-C50</f>
        <v>-1981.1489999999999</v>
      </c>
      <c r="F50" s="7">
        <f>D50/C50*100-100</f>
        <v>-93.35139279132656</v>
      </c>
    </row>
    <row r="51" spans="1:6" ht="21" customHeight="1" x14ac:dyDescent="0.25">
      <c r="A51" s="15">
        <v>2</v>
      </c>
      <c r="B51" s="20" t="s">
        <v>180</v>
      </c>
      <c r="C51" s="51">
        <v>2471.297</v>
      </c>
      <c r="D51" s="51">
        <v>221.59899999999999</v>
      </c>
      <c r="E51" s="51">
        <f t="shared" ref="E51:E53" si="15">D51-C51</f>
        <v>-2249.6979999999999</v>
      </c>
      <c r="F51" s="7">
        <f>D51/C51*100-100</f>
        <v>-91.033089102604833</v>
      </c>
    </row>
    <row r="52" spans="1:6" ht="31.5" x14ac:dyDescent="0.25">
      <c r="A52" s="15">
        <v>3</v>
      </c>
      <c r="B52" s="20" t="s">
        <v>181</v>
      </c>
      <c r="C52" s="51">
        <v>460974.27</v>
      </c>
      <c r="D52" s="51">
        <v>247910.37299999999</v>
      </c>
      <c r="E52" s="51">
        <f t="shared" si="15"/>
        <v>-213063.89700000003</v>
      </c>
      <c r="F52" s="7">
        <f>D52/C52*100-100</f>
        <v>-46.220344792779869</v>
      </c>
    </row>
    <row r="53" spans="1:6" ht="22.5" customHeight="1" x14ac:dyDescent="0.25">
      <c r="A53" s="15">
        <v>4</v>
      </c>
      <c r="B53" s="20" t="s">
        <v>163</v>
      </c>
      <c r="C53" s="51">
        <v>18319.2</v>
      </c>
      <c r="D53" s="51">
        <v>9573.375</v>
      </c>
      <c r="E53" s="51">
        <f t="shared" si="15"/>
        <v>-8745.8250000000007</v>
      </c>
      <c r="F53" s="7">
        <f>D53/C53*100-100</f>
        <v>-47.741304205423816</v>
      </c>
    </row>
    <row r="54" spans="1:6" ht="31.5" x14ac:dyDescent="0.25">
      <c r="A54" s="15">
        <v>5</v>
      </c>
      <c r="B54" s="20" t="s">
        <v>182</v>
      </c>
      <c r="C54" s="51">
        <v>3668.8249999999998</v>
      </c>
      <c r="D54" s="51">
        <v>122.73099999999999</v>
      </c>
      <c r="E54" s="51">
        <f t="shared" ref="E54:E56" si="16">D54-C54</f>
        <v>-3546.0940000000001</v>
      </c>
      <c r="F54" s="7">
        <f t="shared" ref="F54:F56" si="17">D54/C54*100-100</f>
        <v>-96.654760038977059</v>
      </c>
    </row>
    <row r="55" spans="1:6" ht="15.75" x14ac:dyDescent="0.25">
      <c r="A55" s="15"/>
      <c r="B55" s="20" t="s">
        <v>324</v>
      </c>
      <c r="C55" s="51">
        <v>735.22400000000005</v>
      </c>
      <c r="D55" s="51">
        <v>0</v>
      </c>
      <c r="E55" s="51">
        <f t="shared" si="16"/>
        <v>-735.22400000000005</v>
      </c>
      <c r="F55" s="7">
        <f t="shared" si="17"/>
        <v>-100</v>
      </c>
    </row>
    <row r="56" spans="1:6" ht="15.75" x14ac:dyDescent="0.25">
      <c r="A56" s="14"/>
      <c r="B56" s="41" t="s">
        <v>52</v>
      </c>
      <c r="C56" s="50">
        <f>SUM(C50:C55)</f>
        <v>488291.065</v>
      </c>
      <c r="D56" s="50">
        <f>SUM(D50:D55)</f>
        <v>257969.17799999999</v>
      </c>
      <c r="E56" s="50">
        <f t="shared" si="16"/>
        <v>-230321.88700000002</v>
      </c>
      <c r="F56" s="8">
        <f t="shared" si="17"/>
        <v>-47.168974308387156</v>
      </c>
    </row>
    <row r="57" spans="1:6" ht="31.5" customHeight="1" x14ac:dyDescent="0.25">
      <c r="A57" s="14">
        <v>8</v>
      </c>
      <c r="B57" s="111" t="s">
        <v>17</v>
      </c>
      <c r="C57" s="114"/>
      <c r="D57" s="114"/>
      <c r="E57" s="114"/>
      <c r="F57" s="115"/>
    </row>
    <row r="58" spans="1:6" ht="24" customHeight="1" x14ac:dyDescent="0.25">
      <c r="A58" s="15">
        <v>1</v>
      </c>
      <c r="B58" s="20" t="s">
        <v>183</v>
      </c>
      <c r="C58" s="51">
        <v>66626.425000000003</v>
      </c>
      <c r="D58" s="51">
        <v>31934.800999999999</v>
      </c>
      <c r="E58" s="51">
        <f>D58-C58</f>
        <v>-34691.624000000003</v>
      </c>
      <c r="F58" s="7">
        <f t="shared" ref="F58:F81" si="18">D58/C58*100-100</f>
        <v>-52.068866069281071</v>
      </c>
    </row>
    <row r="59" spans="1:6" ht="24.75" customHeight="1" x14ac:dyDescent="0.25">
      <c r="A59" s="15">
        <v>2</v>
      </c>
      <c r="B59" s="20" t="s">
        <v>184</v>
      </c>
      <c r="C59" s="51">
        <v>30531.097000000002</v>
      </c>
      <c r="D59" s="51">
        <v>15299.428</v>
      </c>
      <c r="E59" s="51">
        <f t="shared" ref="E59:E79" si="19">D59-C59</f>
        <v>-15231.669000000002</v>
      </c>
      <c r="F59" s="7">
        <f t="shared" si="18"/>
        <v>-49.889032811366064</v>
      </c>
    </row>
    <row r="60" spans="1:6" ht="22.5" customHeight="1" x14ac:dyDescent="0.25">
      <c r="A60" s="15">
        <v>3</v>
      </c>
      <c r="B60" s="20" t="s">
        <v>185</v>
      </c>
      <c r="C60" s="51">
        <v>31058.7</v>
      </c>
      <c r="D60" s="51">
        <v>14883.753000000001</v>
      </c>
      <c r="E60" s="51">
        <f t="shared" si="19"/>
        <v>-16174.947</v>
      </c>
      <c r="F60" s="7">
        <f t="shared" si="18"/>
        <v>-52.078634971843634</v>
      </c>
    </row>
    <row r="61" spans="1:6" ht="33.75" customHeight="1" x14ac:dyDescent="0.25">
      <c r="A61" s="15">
        <v>4</v>
      </c>
      <c r="B61" s="20" t="s">
        <v>186</v>
      </c>
      <c r="C61" s="51">
        <v>122400.792</v>
      </c>
      <c r="D61" s="51">
        <v>62053.957999999999</v>
      </c>
      <c r="E61" s="51">
        <f t="shared" si="19"/>
        <v>-60346.834000000003</v>
      </c>
      <c r="F61" s="7">
        <f t="shared" si="18"/>
        <v>-49.30264993710172</v>
      </c>
    </row>
    <row r="62" spans="1:6" ht="21.75" customHeight="1" x14ac:dyDescent="0.25">
      <c r="A62" s="15">
        <v>5</v>
      </c>
      <c r="B62" s="20" t="s">
        <v>187</v>
      </c>
      <c r="C62" s="51">
        <v>165547.75</v>
      </c>
      <c r="D62" s="51">
        <v>105966.30100000001</v>
      </c>
      <c r="E62" s="51">
        <f t="shared" si="19"/>
        <v>-59581.448999999993</v>
      </c>
      <c r="F62" s="7">
        <f t="shared" si="18"/>
        <v>-35.99049156512244</v>
      </c>
    </row>
    <row r="63" spans="1:6" ht="36" customHeight="1" x14ac:dyDescent="0.25">
      <c r="A63" s="15">
        <v>6</v>
      </c>
      <c r="B63" s="20" t="s">
        <v>188</v>
      </c>
      <c r="C63" s="51">
        <v>28154.485000000001</v>
      </c>
      <c r="D63" s="51">
        <v>10446.453</v>
      </c>
      <c r="E63" s="51">
        <f t="shared" si="19"/>
        <v>-17708.031999999999</v>
      </c>
      <c r="F63" s="7">
        <f t="shared" si="18"/>
        <v>-62.895954232513937</v>
      </c>
    </row>
    <row r="64" spans="1:6" ht="24.75" customHeight="1" x14ac:dyDescent="0.25">
      <c r="A64" s="15">
        <v>7</v>
      </c>
      <c r="B64" s="20" t="s">
        <v>283</v>
      </c>
      <c r="C64" s="51">
        <v>6060.7</v>
      </c>
      <c r="D64" s="51">
        <v>0</v>
      </c>
      <c r="E64" s="51">
        <f t="shared" si="19"/>
        <v>-6060.7</v>
      </c>
      <c r="F64" s="7">
        <f t="shared" si="18"/>
        <v>-100</v>
      </c>
    </row>
    <row r="65" spans="1:7" ht="26.25" customHeight="1" x14ac:dyDescent="0.25">
      <c r="A65" s="15">
        <v>8</v>
      </c>
      <c r="B65" s="20" t="s">
        <v>189</v>
      </c>
      <c r="C65" s="51">
        <v>23506.7</v>
      </c>
      <c r="D65" s="51">
        <v>11720.102999999999</v>
      </c>
      <c r="E65" s="51">
        <f t="shared" si="19"/>
        <v>-11786.597000000002</v>
      </c>
      <c r="F65" s="7">
        <f t="shared" si="18"/>
        <v>-50.141436271360931</v>
      </c>
    </row>
    <row r="66" spans="1:7" ht="15.75" x14ac:dyDescent="0.25">
      <c r="A66" s="14"/>
      <c r="B66" s="41" t="s">
        <v>52</v>
      </c>
      <c r="C66" s="50">
        <f>SUM(C58:C65)</f>
        <v>473886.64899999998</v>
      </c>
      <c r="D66" s="50">
        <f>SUM(D58:D65)</f>
        <v>252304.79700000002</v>
      </c>
      <c r="E66" s="50">
        <f t="shared" si="19"/>
        <v>-221581.85199999996</v>
      </c>
      <c r="F66" s="8">
        <f t="shared" si="18"/>
        <v>-46.758407831827306</v>
      </c>
    </row>
    <row r="67" spans="1:7" ht="27" customHeight="1" x14ac:dyDescent="0.25">
      <c r="A67" s="14">
        <v>9</v>
      </c>
      <c r="B67" s="111" t="s">
        <v>23</v>
      </c>
      <c r="C67" s="114"/>
      <c r="D67" s="114"/>
      <c r="E67" s="114"/>
      <c r="F67" s="115"/>
    </row>
    <row r="68" spans="1:7" ht="19.5" customHeight="1" x14ac:dyDescent="0.25">
      <c r="A68" s="15">
        <v>1</v>
      </c>
      <c r="B68" s="20" t="s">
        <v>190</v>
      </c>
      <c r="C68" s="51">
        <v>241958.37299999999</v>
      </c>
      <c r="D68" s="51">
        <v>131638.27600000001</v>
      </c>
      <c r="E68" s="51">
        <f t="shared" si="19"/>
        <v>-110320.09699999998</v>
      </c>
      <c r="F68" s="7">
        <f t="shared" si="18"/>
        <v>-45.594659788855495</v>
      </c>
      <c r="G68" s="19"/>
    </row>
    <row r="69" spans="1:7" ht="30.75" customHeight="1" x14ac:dyDescent="0.25">
      <c r="A69" s="15">
        <v>2</v>
      </c>
      <c r="B69" s="20" t="s">
        <v>191</v>
      </c>
      <c r="C69" s="51">
        <v>45431.5</v>
      </c>
      <c r="D69" s="51">
        <v>18893.725999999999</v>
      </c>
      <c r="E69" s="51">
        <f t="shared" si="19"/>
        <v>-26537.774000000001</v>
      </c>
      <c r="F69" s="7">
        <f t="shared" si="18"/>
        <v>-58.412718048050365</v>
      </c>
      <c r="G69" s="19"/>
    </row>
    <row r="70" spans="1:7" ht="31.5" x14ac:dyDescent="0.25">
      <c r="A70" s="15">
        <v>3</v>
      </c>
      <c r="B70" s="20" t="s">
        <v>192</v>
      </c>
      <c r="C70" s="51">
        <v>33579.646999999997</v>
      </c>
      <c r="D70" s="51">
        <v>18405.298999999999</v>
      </c>
      <c r="E70" s="51">
        <f t="shared" si="19"/>
        <v>-15174.347999999998</v>
      </c>
      <c r="F70" s="7">
        <f t="shared" si="18"/>
        <v>-45.189123042299997</v>
      </c>
      <c r="G70" s="19"/>
    </row>
    <row r="71" spans="1:7" ht="47.25" x14ac:dyDescent="0.25">
      <c r="A71" s="15">
        <v>4</v>
      </c>
      <c r="B71" s="20" t="s">
        <v>325</v>
      </c>
      <c r="C71" s="51">
        <v>4.0999999999999996</v>
      </c>
      <c r="D71" s="51">
        <v>0</v>
      </c>
      <c r="E71" s="51">
        <f t="shared" si="19"/>
        <v>-4.0999999999999996</v>
      </c>
      <c r="F71" s="7">
        <f t="shared" si="18"/>
        <v>-100</v>
      </c>
      <c r="G71" s="19"/>
    </row>
    <row r="72" spans="1:7" ht="31.5" x14ac:dyDescent="0.25">
      <c r="A72" s="15">
        <v>5</v>
      </c>
      <c r="B72" s="20" t="s">
        <v>193</v>
      </c>
      <c r="C72" s="51">
        <v>26867</v>
      </c>
      <c r="D72" s="51">
        <v>13495.891</v>
      </c>
      <c r="E72" s="51">
        <f t="shared" si="19"/>
        <v>-13371.109</v>
      </c>
      <c r="F72" s="7">
        <f>D72/C72*100-100</f>
        <v>-49.767778315405522</v>
      </c>
      <c r="G72" s="19"/>
    </row>
    <row r="73" spans="1:7" ht="47.25" x14ac:dyDescent="0.25">
      <c r="A73" s="15">
        <v>6</v>
      </c>
      <c r="B73" s="20" t="s">
        <v>194</v>
      </c>
      <c r="C73" s="51">
        <v>8563.6</v>
      </c>
      <c r="D73" s="51">
        <v>2832.123</v>
      </c>
      <c r="E73" s="51">
        <f t="shared" si="19"/>
        <v>-5731.4770000000008</v>
      </c>
      <c r="F73" s="7">
        <f t="shared" ref="F73:F77" si="20">D73/C73*100-100</f>
        <v>-66.92835956840581</v>
      </c>
      <c r="G73" s="19"/>
    </row>
    <row r="74" spans="1:7" ht="31.5" x14ac:dyDescent="0.25">
      <c r="A74" s="15">
        <v>7</v>
      </c>
      <c r="B74" s="20" t="s">
        <v>284</v>
      </c>
      <c r="C74" s="51">
        <v>65.900000000000006</v>
      </c>
      <c r="D74" s="51">
        <v>0</v>
      </c>
      <c r="E74" s="51">
        <f t="shared" si="19"/>
        <v>-65.900000000000006</v>
      </c>
      <c r="F74" s="7">
        <f t="shared" si="20"/>
        <v>-100</v>
      </c>
      <c r="G74" s="19"/>
    </row>
    <row r="75" spans="1:7" ht="31.5" x14ac:dyDescent="0.25">
      <c r="A75" s="15">
        <v>8</v>
      </c>
      <c r="B75" s="20" t="s">
        <v>285</v>
      </c>
      <c r="C75" s="51">
        <v>7563.5</v>
      </c>
      <c r="D75" s="51">
        <v>518.72799999999995</v>
      </c>
      <c r="E75" s="51">
        <f t="shared" si="19"/>
        <v>-7044.7719999999999</v>
      </c>
      <c r="F75" s="7">
        <f t="shared" si="20"/>
        <v>-93.14169366034244</v>
      </c>
      <c r="G75" s="19"/>
    </row>
    <row r="76" spans="1:7" ht="31.5" x14ac:dyDescent="0.25">
      <c r="A76" s="15">
        <v>9</v>
      </c>
      <c r="B76" s="20" t="s">
        <v>195</v>
      </c>
      <c r="C76" s="51">
        <v>6062.4</v>
      </c>
      <c r="D76" s="51">
        <v>0</v>
      </c>
      <c r="E76" s="51">
        <f t="shared" si="19"/>
        <v>-6062.4</v>
      </c>
      <c r="F76" s="7">
        <f t="shared" si="20"/>
        <v>-100</v>
      </c>
      <c r="G76" s="19"/>
    </row>
    <row r="77" spans="1:7" ht="15.75" x14ac:dyDescent="0.25">
      <c r="A77" s="15">
        <v>10</v>
      </c>
      <c r="B77" s="20" t="s">
        <v>326</v>
      </c>
      <c r="C77" s="51">
        <v>985.4</v>
      </c>
      <c r="D77" s="51">
        <v>0</v>
      </c>
      <c r="E77" s="51">
        <f t="shared" si="19"/>
        <v>-985.4</v>
      </c>
      <c r="F77" s="7">
        <f t="shared" si="20"/>
        <v>-100</v>
      </c>
      <c r="G77" s="19"/>
    </row>
    <row r="78" spans="1:7" ht="33" customHeight="1" x14ac:dyDescent="0.25">
      <c r="A78" s="15">
        <v>11</v>
      </c>
      <c r="B78" s="20" t="s">
        <v>196</v>
      </c>
      <c r="C78" s="51">
        <v>41611.599999999999</v>
      </c>
      <c r="D78" s="51">
        <v>17660.328000000001</v>
      </c>
      <c r="E78" s="51">
        <f t="shared" si="19"/>
        <v>-23951.271999999997</v>
      </c>
      <c r="F78" s="7">
        <f t="shared" si="18"/>
        <v>-57.559122936873372</v>
      </c>
      <c r="G78" s="19"/>
    </row>
    <row r="79" spans="1:7" ht="17.25" customHeight="1" x14ac:dyDescent="0.25">
      <c r="A79" s="14"/>
      <c r="B79" s="41" t="s">
        <v>52</v>
      </c>
      <c r="C79" s="50">
        <f>SUM(C68:C78)</f>
        <v>412693.02</v>
      </c>
      <c r="D79" s="50">
        <f>SUM(D68:D78)</f>
        <v>203444.37100000001</v>
      </c>
      <c r="E79" s="50">
        <f t="shared" si="19"/>
        <v>-209248.649</v>
      </c>
      <c r="F79" s="8">
        <f t="shared" si="18"/>
        <v>-50.70321979276509</v>
      </c>
      <c r="G79" s="19"/>
    </row>
    <row r="80" spans="1:7" ht="23.25" customHeight="1" x14ac:dyDescent="0.25">
      <c r="A80" s="14">
        <v>10</v>
      </c>
      <c r="B80" s="111" t="s">
        <v>18</v>
      </c>
      <c r="C80" s="111"/>
      <c r="D80" s="111"/>
      <c r="E80" s="111"/>
      <c r="F80" s="116"/>
    </row>
    <row r="81" spans="1:7" ht="54.75" customHeight="1" x14ac:dyDescent="0.25">
      <c r="A81" s="15">
        <v>1</v>
      </c>
      <c r="B81" s="20" t="s">
        <v>197</v>
      </c>
      <c r="C81" s="51">
        <v>1550.182</v>
      </c>
      <c r="D81" s="51">
        <v>0</v>
      </c>
      <c r="E81" s="51">
        <f>D81-C81</f>
        <v>-1550.182</v>
      </c>
      <c r="F81" s="7">
        <f t="shared" si="18"/>
        <v>-100</v>
      </c>
    </row>
    <row r="82" spans="1:7" ht="15.75" x14ac:dyDescent="0.25">
      <c r="A82" s="14"/>
      <c r="B82" s="41" t="s">
        <v>52</v>
      </c>
      <c r="C82" s="50">
        <f>SUM(C81:C81)</f>
        <v>1550.182</v>
      </c>
      <c r="D82" s="50">
        <f>SUM(D81:D81)</f>
        <v>0</v>
      </c>
      <c r="E82" s="50">
        <f t="shared" ref="E82" si="21">D82-C82</f>
        <v>-1550.182</v>
      </c>
      <c r="F82" s="8">
        <f t="shared" ref="F82" si="22">D82/C82*100-100</f>
        <v>-100</v>
      </c>
    </row>
    <row r="83" spans="1:7" ht="33.75" customHeight="1" x14ac:dyDescent="0.25">
      <c r="A83" s="14">
        <v>11</v>
      </c>
      <c r="B83" s="111" t="s">
        <v>19</v>
      </c>
      <c r="C83" s="111"/>
      <c r="D83" s="111"/>
      <c r="E83" s="111"/>
      <c r="F83" s="116"/>
    </row>
    <row r="84" spans="1:7" ht="39" customHeight="1" x14ac:dyDescent="0.25">
      <c r="A84" s="15">
        <v>1</v>
      </c>
      <c r="B84" s="20" t="s">
        <v>198</v>
      </c>
      <c r="C84" s="51">
        <v>4333.2</v>
      </c>
      <c r="D84" s="51">
        <v>680.15</v>
      </c>
      <c r="E84" s="51">
        <f>D84-C84</f>
        <v>-3653.0499999999997</v>
      </c>
      <c r="F84" s="7">
        <f t="shared" ref="F84:F85" si="23">D84/C84*100-100</f>
        <v>-84.303747807624845</v>
      </c>
    </row>
    <row r="85" spans="1:7" ht="15.75" x14ac:dyDescent="0.25">
      <c r="A85" s="14"/>
      <c r="B85" s="41" t="s">
        <v>52</v>
      </c>
      <c r="C85" s="50">
        <f>SUM(C84:C84)</f>
        <v>4333.2</v>
      </c>
      <c r="D85" s="50">
        <f>SUM(D84:D84)</f>
        <v>680.15</v>
      </c>
      <c r="E85" s="50">
        <f t="shared" ref="E85" si="24">D85-C85</f>
        <v>-3653.0499999999997</v>
      </c>
      <c r="F85" s="8">
        <f t="shared" si="23"/>
        <v>-84.303747807624845</v>
      </c>
    </row>
    <row r="86" spans="1:7" ht="26.25" customHeight="1" x14ac:dyDescent="0.25">
      <c r="A86" s="14">
        <v>12</v>
      </c>
      <c r="B86" s="111" t="s">
        <v>20</v>
      </c>
      <c r="C86" s="114"/>
      <c r="D86" s="114"/>
      <c r="E86" s="114"/>
      <c r="F86" s="115"/>
    </row>
    <row r="87" spans="1:7" ht="32.25" customHeight="1" x14ac:dyDescent="0.25">
      <c r="A87" s="15">
        <v>1</v>
      </c>
      <c r="B87" s="20" t="s">
        <v>199</v>
      </c>
      <c r="C87" s="51">
        <v>189764.42</v>
      </c>
      <c r="D87" s="51">
        <v>77274.517999999996</v>
      </c>
      <c r="E87" s="51">
        <f>D87-C87</f>
        <v>-112489.90200000002</v>
      </c>
      <c r="F87" s="7">
        <f>D87/C87*100-100</f>
        <v>-59.278710940649468</v>
      </c>
      <c r="G87" s="19"/>
    </row>
    <row r="88" spans="1:7" ht="33.75" customHeight="1" x14ac:dyDescent="0.25">
      <c r="A88" s="15">
        <v>2</v>
      </c>
      <c r="B88" s="20" t="s">
        <v>200</v>
      </c>
      <c r="C88" s="51">
        <v>171012.552</v>
      </c>
      <c r="D88" s="51">
        <v>724.50800000000004</v>
      </c>
      <c r="E88" s="51">
        <f t="shared" ref="E88:E90" si="25">D88-C88</f>
        <v>-170288.04399999999</v>
      </c>
      <c r="F88" s="7">
        <f>D88/C88*100-100</f>
        <v>-99.576342209079485</v>
      </c>
      <c r="G88" s="19"/>
    </row>
    <row r="89" spans="1:7" ht="31.5" x14ac:dyDescent="0.25">
      <c r="A89" s="15">
        <v>3</v>
      </c>
      <c r="B89" s="20" t="s">
        <v>201</v>
      </c>
      <c r="C89" s="51">
        <v>182452.5</v>
      </c>
      <c r="D89" s="51">
        <v>77117.794999999998</v>
      </c>
      <c r="E89" s="51">
        <f t="shared" si="25"/>
        <v>-105334.705</v>
      </c>
      <c r="F89" s="7">
        <v>0</v>
      </c>
      <c r="G89" s="19"/>
    </row>
    <row r="90" spans="1:7" ht="15.75" x14ac:dyDescent="0.25">
      <c r="A90" s="14"/>
      <c r="B90" s="41" t="s">
        <v>52</v>
      </c>
      <c r="C90" s="50">
        <f>SUM(C87:C89)</f>
        <v>543229.47200000007</v>
      </c>
      <c r="D90" s="50">
        <f>SUM(D87:D89)</f>
        <v>155116.821</v>
      </c>
      <c r="E90" s="50">
        <f t="shared" si="25"/>
        <v>-388112.65100000007</v>
      </c>
      <c r="F90" s="8">
        <f t="shared" ref="F90" si="26">D90/C90*100-100</f>
        <v>-71.445433468676015</v>
      </c>
    </row>
    <row r="91" spans="1:7" ht="27" customHeight="1" x14ac:dyDescent="0.25">
      <c r="A91" s="14">
        <v>13</v>
      </c>
      <c r="B91" s="111" t="s">
        <v>21</v>
      </c>
      <c r="C91" s="112"/>
      <c r="D91" s="112"/>
      <c r="E91" s="112"/>
      <c r="F91" s="113"/>
    </row>
    <row r="92" spans="1:7" ht="23.25" customHeight="1" x14ac:dyDescent="0.25">
      <c r="A92" s="15">
        <v>1</v>
      </c>
      <c r="B92" s="20" t="s">
        <v>202</v>
      </c>
      <c r="C92" s="51">
        <v>55894.7</v>
      </c>
      <c r="D92" s="51">
        <v>31907.919000000002</v>
      </c>
      <c r="E92" s="51">
        <f>D92-C92</f>
        <v>-23986.780999999995</v>
      </c>
      <c r="F92" s="7">
        <f>D92/C92*100-100</f>
        <v>-42.914231581885218</v>
      </c>
    </row>
    <row r="93" spans="1:7" ht="21.75" customHeight="1" x14ac:dyDescent="0.25">
      <c r="A93" s="15">
        <v>3</v>
      </c>
      <c r="B93" s="20" t="s">
        <v>203</v>
      </c>
      <c r="C93" s="51">
        <v>2500</v>
      </c>
      <c r="D93" s="51">
        <v>0</v>
      </c>
      <c r="E93" s="51">
        <f>D93-C93</f>
        <v>-2500</v>
      </c>
      <c r="F93" s="7">
        <v>0</v>
      </c>
    </row>
    <row r="94" spans="1:7" ht="15.75" x14ac:dyDescent="0.25">
      <c r="A94" s="14"/>
      <c r="B94" s="41" t="s">
        <v>52</v>
      </c>
      <c r="C94" s="50">
        <f>SUM(C92:C93)</f>
        <v>58394.7</v>
      </c>
      <c r="D94" s="50">
        <f>SUM(D92:D93)</f>
        <v>31907.919000000002</v>
      </c>
      <c r="E94" s="50">
        <f t="shared" ref="E94" si="27">D94-C94</f>
        <v>-26486.780999999995</v>
      </c>
      <c r="F94" s="8">
        <f>D94/C94*100-100</f>
        <v>-45.358193466187849</v>
      </c>
    </row>
    <row r="95" spans="1:7" ht="21.75" customHeight="1" x14ac:dyDescent="0.25">
      <c r="A95" s="14">
        <v>14</v>
      </c>
      <c r="B95" s="111" t="s">
        <v>22</v>
      </c>
      <c r="C95" s="112"/>
      <c r="D95" s="112"/>
      <c r="E95" s="112"/>
      <c r="F95" s="113"/>
    </row>
    <row r="96" spans="1:7" ht="22.5" customHeight="1" x14ac:dyDescent="0.25">
      <c r="A96" s="15">
        <v>1</v>
      </c>
      <c r="B96" s="20" t="s">
        <v>204</v>
      </c>
      <c r="C96" s="51">
        <v>5841.9870000000001</v>
      </c>
      <c r="D96" s="51">
        <v>1480.7280000000001</v>
      </c>
      <c r="E96" s="51">
        <f t="shared" ref="E96:E97" si="28">D96-C96</f>
        <v>-4361.259</v>
      </c>
      <c r="F96" s="7">
        <f t="shared" ref="F96:F97" si="29">D96/C96*100-100</f>
        <v>-74.65369231393359</v>
      </c>
      <c r="G96" s="19"/>
    </row>
    <row r="97" spans="1:7" ht="21.75" customHeight="1" x14ac:dyDescent="0.25">
      <c r="A97" s="15">
        <v>2</v>
      </c>
      <c r="B97" s="20" t="s">
        <v>205</v>
      </c>
      <c r="C97" s="51">
        <v>56248.877999999997</v>
      </c>
      <c r="D97" s="51">
        <v>34679.214</v>
      </c>
      <c r="E97" s="51">
        <f t="shared" si="28"/>
        <v>-21569.663999999997</v>
      </c>
      <c r="F97" s="7">
        <f t="shared" si="29"/>
        <v>-38.346834224853332</v>
      </c>
      <c r="G97" s="19"/>
    </row>
    <row r="98" spans="1:7" ht="35.25" customHeight="1" x14ac:dyDescent="0.25">
      <c r="A98" s="15">
        <v>3</v>
      </c>
      <c r="B98" s="20" t="s">
        <v>206</v>
      </c>
      <c r="C98" s="51">
        <v>10266.821</v>
      </c>
      <c r="D98" s="51">
        <v>2200.7069999999999</v>
      </c>
      <c r="E98" s="51">
        <f>D98-C98</f>
        <v>-8066.1139999999996</v>
      </c>
      <c r="F98" s="7">
        <f>D98/C98*100-100</f>
        <v>-78.564864430771706</v>
      </c>
      <c r="G98" s="19"/>
    </row>
    <row r="99" spans="1:7" s="13" customFormat="1" ht="22.5" customHeight="1" x14ac:dyDescent="0.25">
      <c r="A99" s="25"/>
      <c r="B99" s="41" t="s">
        <v>52</v>
      </c>
      <c r="C99" s="50">
        <f>SUM(C96:C98)</f>
        <v>72357.686000000002</v>
      </c>
      <c r="D99" s="50">
        <f>SUM(D96:D98)</f>
        <v>38360.649000000005</v>
      </c>
      <c r="E99" s="50">
        <f>D99-C99</f>
        <v>-33997.036999999997</v>
      </c>
      <c r="F99" s="8">
        <f>D99/C99*100-100</f>
        <v>-46.984693512725094</v>
      </c>
      <c r="G99" s="26"/>
    </row>
    <row r="100" spans="1:7" s="13" customFormat="1" ht="29.25" customHeight="1" x14ac:dyDescent="0.25">
      <c r="A100" s="25">
        <v>15</v>
      </c>
      <c r="B100" s="108" t="s">
        <v>207</v>
      </c>
      <c r="C100" s="109"/>
      <c r="D100" s="109"/>
      <c r="E100" s="109"/>
      <c r="F100" s="110"/>
      <c r="G100" s="26"/>
    </row>
    <row r="101" spans="1:7" ht="48.75" customHeight="1" x14ac:dyDescent="0.25">
      <c r="A101" s="27">
        <v>1</v>
      </c>
      <c r="B101" s="28" t="s">
        <v>209</v>
      </c>
      <c r="C101" s="47">
        <v>32162.808000000001</v>
      </c>
      <c r="D101" s="47">
        <v>16764.942999999999</v>
      </c>
      <c r="E101" s="51">
        <f>D101-C101</f>
        <v>-15397.865000000002</v>
      </c>
      <c r="F101" s="7">
        <f t="shared" ref="F101:F103" si="30">D101/C101*100-100</f>
        <v>-47.874753348650415</v>
      </c>
      <c r="G101" s="19"/>
    </row>
    <row r="102" spans="1:7" ht="66" customHeight="1" x14ac:dyDescent="0.25">
      <c r="A102" s="27">
        <v>2</v>
      </c>
      <c r="B102" s="28" t="s">
        <v>210</v>
      </c>
      <c r="C102" s="47">
        <v>83494.8</v>
      </c>
      <c r="D102" s="47">
        <v>11925.391</v>
      </c>
      <c r="E102" s="51">
        <f t="shared" ref="E102:E103" si="31">D102-C102</f>
        <v>-71569.409</v>
      </c>
      <c r="F102" s="7">
        <f t="shared" si="30"/>
        <v>-85.717205143314317</v>
      </c>
      <c r="G102" s="19"/>
    </row>
    <row r="103" spans="1:7" s="13" customFormat="1" ht="21" customHeight="1" x14ac:dyDescent="0.25">
      <c r="A103" s="25"/>
      <c r="B103" s="29" t="s">
        <v>52</v>
      </c>
      <c r="C103" s="48">
        <f>SUM(C101:C102)</f>
        <v>115657.60800000001</v>
      </c>
      <c r="D103" s="48">
        <f>SUM(D101:D102)</f>
        <v>28690.333999999999</v>
      </c>
      <c r="E103" s="50">
        <f t="shared" si="31"/>
        <v>-86967.274000000005</v>
      </c>
      <c r="F103" s="8">
        <f t="shared" si="30"/>
        <v>-75.193733904647246</v>
      </c>
      <c r="G103" s="26"/>
    </row>
    <row r="104" spans="1:7" ht="24" customHeight="1" thickBot="1" x14ac:dyDescent="0.3">
      <c r="A104" s="16"/>
      <c r="B104" s="17" t="s">
        <v>208</v>
      </c>
      <c r="C104" s="49">
        <f>C20+C27+C31+C34+C38+C48+C56+C66+C79+C82+C85+C90+C94+C99+C103</f>
        <v>6286766.0470000012</v>
      </c>
      <c r="D104" s="49">
        <f>D20+D27+D31+D34+D38+D48+D56+D66+D79+D82+D85+D90+D94+D99+D103</f>
        <v>2918213.2979999995</v>
      </c>
      <c r="E104" s="49">
        <f>D104-C104</f>
        <v>-3368552.7490000017</v>
      </c>
      <c r="F104" s="18">
        <f>D104/C104*100-100</f>
        <v>-53.581646331621492</v>
      </c>
    </row>
    <row r="105" spans="1:7" ht="15.75" x14ac:dyDescent="0.25">
      <c r="A105" s="9"/>
      <c r="B105" s="10"/>
      <c r="C105" s="11"/>
      <c r="D105" s="11"/>
      <c r="E105" s="11"/>
      <c r="F105" s="12"/>
    </row>
  </sheetData>
  <mergeCells count="23">
    <mergeCell ref="B100:F100"/>
    <mergeCell ref="B95:F95"/>
    <mergeCell ref="B91:F91"/>
    <mergeCell ref="B8:F8"/>
    <mergeCell ref="B21:F21"/>
    <mergeCell ref="B28:F28"/>
    <mergeCell ref="B32:F32"/>
    <mergeCell ref="B35:F35"/>
    <mergeCell ref="B39:F39"/>
    <mergeCell ref="B49:F49"/>
    <mergeCell ref="B57:F57"/>
    <mergeCell ref="B67:F67"/>
    <mergeCell ref="B80:F80"/>
    <mergeCell ref="B83:F83"/>
    <mergeCell ref="B86:F86"/>
    <mergeCell ref="E5:F5"/>
    <mergeCell ref="E3:F3"/>
    <mergeCell ref="A1:F2"/>
    <mergeCell ref="A4:A6"/>
    <mergeCell ref="B4:B6"/>
    <mergeCell ref="C5:C6"/>
    <mergeCell ref="D5:D6"/>
    <mergeCell ref="C4:F4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соц экон прогнозов</dc:creator>
  <cp:lastModifiedBy>Отдел соц экон прогнозов</cp:lastModifiedBy>
  <cp:lastPrinted>2017-09-18T10:28:35Z</cp:lastPrinted>
  <dcterms:created xsi:type="dcterms:W3CDTF">2014-03-06T06:15:16Z</dcterms:created>
  <dcterms:modified xsi:type="dcterms:W3CDTF">2017-09-20T04:26:51Z</dcterms:modified>
</cp:coreProperties>
</file>