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0" windowWidth="19320" windowHeight="12225"/>
  </bookViews>
  <sheets>
    <sheet name="Лист2" sheetId="2" r:id="rId1"/>
  </sheets>
  <definedNames>
    <definedName name="_xlnm._FilterDatabase" localSheetId="0" hidden="1">Лист2!$A$8:$B$60</definedName>
    <definedName name="_xlnm.Print_Titles" localSheetId="0">Лист2!$6:$8</definedName>
  </definedNames>
  <calcPr calcId="145621" refMode="R1C1"/>
</workbook>
</file>

<file path=xl/calcChain.xml><?xml version="1.0" encoding="utf-8"?>
<calcChain xmlns="http://schemas.openxmlformats.org/spreadsheetml/2006/main">
  <c r="I39" i="2" l="1"/>
  <c r="G40" i="2"/>
  <c r="H40" i="2"/>
  <c r="I40" i="2"/>
  <c r="J40" i="2"/>
  <c r="D40" i="2"/>
  <c r="E40" i="2"/>
  <c r="E10" i="2"/>
  <c r="D10" i="2"/>
  <c r="I57" i="2"/>
  <c r="J57" i="2"/>
  <c r="I58" i="2"/>
  <c r="J58" i="2"/>
  <c r="J56" i="2"/>
  <c r="I56" i="2"/>
  <c r="I54" i="2"/>
  <c r="J54" i="2"/>
  <c r="I53" i="2"/>
  <c r="J53" i="2"/>
  <c r="J52" i="2"/>
  <c r="I52" i="2"/>
  <c r="I35" i="2"/>
  <c r="J35" i="2"/>
  <c r="I36" i="2"/>
  <c r="J36" i="2"/>
  <c r="I37" i="2"/>
  <c r="J37" i="2"/>
  <c r="I38" i="2"/>
  <c r="J38" i="2"/>
  <c r="J39" i="2"/>
  <c r="I41" i="2"/>
  <c r="J41" i="2"/>
  <c r="I42" i="2"/>
  <c r="J42" i="2"/>
  <c r="I43" i="2"/>
  <c r="J43" i="2"/>
  <c r="I44" i="2"/>
  <c r="J44" i="2"/>
  <c r="I45" i="2"/>
  <c r="J45" i="2"/>
  <c r="I46" i="2"/>
  <c r="J46" i="2"/>
  <c r="I47" i="2"/>
  <c r="J47" i="2"/>
  <c r="I48" i="2"/>
  <c r="J48" i="2"/>
  <c r="I49" i="2"/>
  <c r="J49" i="2"/>
  <c r="J34" i="2"/>
  <c r="I34" i="2"/>
  <c r="I32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J10" i="2"/>
  <c r="I10" i="2"/>
  <c r="F58" i="2"/>
  <c r="D52" i="2"/>
  <c r="D53" i="2"/>
  <c r="B54" i="2"/>
  <c r="G57" i="2"/>
  <c r="H57" i="2"/>
  <c r="H56" i="2"/>
  <c r="G56" i="2"/>
  <c r="D57" i="2"/>
  <c r="E57" i="2"/>
  <c r="E56" i="2"/>
  <c r="D56" i="2"/>
  <c r="C58" i="2"/>
  <c r="B58" i="2"/>
  <c r="F54" i="2"/>
  <c r="C54" i="2"/>
  <c r="G53" i="2"/>
  <c r="H53" i="2"/>
  <c r="H52" i="2"/>
  <c r="G52" i="2"/>
  <c r="E53" i="2"/>
  <c r="E52" i="2"/>
  <c r="G35" i="2"/>
  <c r="H35" i="2"/>
  <c r="G36" i="2"/>
  <c r="H36" i="2"/>
  <c r="G37" i="2"/>
  <c r="G38" i="2"/>
  <c r="H38" i="2"/>
  <c r="G39" i="2"/>
  <c r="H39" i="2"/>
  <c r="G41" i="2"/>
  <c r="G42" i="2"/>
  <c r="H42" i="2"/>
  <c r="G43" i="2"/>
  <c r="H43" i="2"/>
  <c r="G44" i="2"/>
  <c r="G45" i="2"/>
  <c r="H45" i="2"/>
  <c r="G46" i="2"/>
  <c r="H46" i="2"/>
  <c r="G47" i="2"/>
  <c r="G48" i="2"/>
  <c r="H48" i="2"/>
  <c r="G49" i="2"/>
  <c r="H34" i="2"/>
  <c r="G34" i="2"/>
  <c r="F50" i="2"/>
  <c r="D35" i="2"/>
  <c r="E35" i="2"/>
  <c r="D36" i="2"/>
  <c r="E36" i="2"/>
  <c r="D37" i="2"/>
  <c r="E37" i="2"/>
  <c r="D38" i="2"/>
  <c r="E38" i="2"/>
  <c r="D39" i="2"/>
  <c r="E39" i="2"/>
  <c r="D41" i="2"/>
  <c r="E41" i="2"/>
  <c r="D42" i="2"/>
  <c r="E42" i="2"/>
  <c r="D43" i="2"/>
  <c r="E43" i="2"/>
  <c r="D44" i="2"/>
  <c r="E44" i="2"/>
  <c r="D45" i="2"/>
  <c r="E45" i="2"/>
  <c r="D46" i="2"/>
  <c r="E46" i="2"/>
  <c r="D47" i="2"/>
  <c r="E47" i="2"/>
  <c r="D48" i="2"/>
  <c r="E48" i="2"/>
  <c r="D49" i="2"/>
  <c r="E49" i="2"/>
  <c r="E34" i="2"/>
  <c r="D34" i="2"/>
  <c r="C50" i="2"/>
  <c r="B5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F32" i="2"/>
  <c r="J32" i="2" s="1"/>
  <c r="C32" i="2"/>
  <c r="B32" i="2"/>
  <c r="I50" i="2" l="1"/>
  <c r="J50" i="2"/>
  <c r="F59" i="2"/>
  <c r="G59" i="2" s="1"/>
  <c r="H58" i="2"/>
  <c r="G58" i="2"/>
  <c r="C59" i="2"/>
  <c r="E58" i="2"/>
  <c r="D58" i="2"/>
  <c r="B59" i="2"/>
  <c r="G54" i="2"/>
  <c r="H54" i="2"/>
  <c r="D54" i="2"/>
  <c r="E54" i="2"/>
  <c r="G50" i="2"/>
  <c r="E50" i="2"/>
  <c r="H50" i="2"/>
  <c r="D50" i="2"/>
  <c r="H32" i="2"/>
  <c r="E32" i="2"/>
  <c r="G32" i="2"/>
  <c r="D32" i="2"/>
  <c r="H59" i="2" l="1"/>
  <c r="J59" i="2"/>
  <c r="I59" i="2"/>
  <c r="D59" i="2"/>
  <c r="E59" i="2"/>
</calcChain>
</file>

<file path=xl/sharedStrings.xml><?xml version="1.0" encoding="utf-8"?>
<sst xmlns="http://schemas.openxmlformats.org/spreadsheetml/2006/main" count="66" uniqueCount="62">
  <si>
    <t>Наименование</t>
  </si>
  <si>
    <t>Субвенции</t>
  </si>
  <si>
    <t>Приложение № 2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</si>
  <si>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</si>
  <si>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</si>
  <si>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Отклонение 2019 от 2018 года</t>
  </si>
  <si>
    <t>сумма</t>
  </si>
  <si>
    <t>%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</si>
  <si>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</si>
  <si>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</si>
  <si>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Сравнение проекта бюджета на 2018 годы и плановый период 2019 и 2020 годов по межбюджетным трансфертам</t>
  </si>
  <si>
    <t xml:space="preserve">Проект на 2018 год </t>
  </si>
  <si>
    <t>Отклонение 2020 от 2019 года</t>
  </si>
  <si>
    <t xml:space="preserve"> Проект на 2019 год (проект)</t>
  </si>
  <si>
    <t>Проект на  2020 год (проект)</t>
  </si>
  <si>
    <t xml:space="preserve">Субвенции на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</si>
  <si>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</t>
  </si>
  <si>
    <t>Субвенции на осуществление полномочий по образованию и организация деятельности комиссий по делам несовершеннолетних и защите их прав</t>
  </si>
  <si>
    <t xml:space="preserve">Субвенции на осуществление деятельности по опеке и попечительству </t>
  </si>
  <si>
    <t xml:space="preserve">Субвенции на осуществление полномочий по государственной регистрации актов гражданского состояния 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</si>
  <si>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</si>
  <si>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 xml:space="preserve">Субвенции на осуществление полномочий по созданию и обеспечению деятельности административных комиссий </t>
  </si>
  <si>
    <t xml:space="preserve"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 </t>
  </si>
  <si>
    <t>Субвенции на организацию и обеспечение отдыха и оздоровления детей, в том числе в этнической среде</t>
  </si>
  <si>
    <t xml:space="preserve"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 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</si>
  <si>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</si>
  <si>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</si>
  <si>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</si>
  <si>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</si>
  <si>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 xml:space="preserve">Субвенции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</si>
  <si>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</si>
  <si>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 xml:space="preserve">Итого субвенций 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</si>
  <si>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</si>
  <si>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</si>
  <si>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дополнительное финансовое обеспечение мероприятий по организации питания обучающихся</t>
  </si>
  <si>
    <t>Субсидия местным бюджетам на частичное обеспечение повышения оплаты труда педагогических работников муниципальных учреждений дополнительного образования детей в целях реализации Указа Президента Российской Федерации 1 июня 2012 года № 761 «О Национальной стратегии действий в интересах детей на 2012-2017 годы»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</si>
  <si>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</t>
  </si>
  <si>
    <t>Субсидии на развитие сферы культуры в муниципальных образованиях автономного округа</t>
  </si>
  <si>
    <t>Субсидии на частичное обеспечение повышения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</si>
  <si>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Субсидии на софинансирование расходов муниципальных образований по обеспечению учащихся спортивных школ спортивным оборудованием, экипировкой и инвентарем, проведению тренировочных сборов и участию в соревнования</t>
  </si>
  <si>
    <t>Субсидии на реализацию полномочий в области строительства, градостроительной деятельности и жилищных отношений</t>
  </si>
  <si>
    <t>Субсидии на строительство объектов инженерной инфраструктуры на территориях, предназначенных для жилищного строительства</t>
  </si>
  <si>
    <t>Обеспечение жильем молодых семей в рамках федеральной целевой программы "Жилище" на 2015–2020 годы</t>
  </si>
  <si>
    <t>Субсидии на создание условий для деятельности народных дружин</t>
  </si>
  <si>
    <t>Субсидии на компенсацию выпадающих доходов ресурсоснабжающим организациям, связанных с установлением экономически обоснованного тарифа на услуги по транспортировке газа по магистральному газопроводу в условиях ограничения роста платы граждан за коммунальные услуги</t>
  </si>
  <si>
    <t>Субсидии на реализацию полномочий в сфере жилищно-коммунального комплекса</t>
  </si>
  <si>
    <t>Субсидии, за исключением субсидий на софинансирование  капитальных вложений в объекты государственной (муниципальной) собственности (формирование комфортной городской среды)</t>
  </si>
  <si>
    <t xml:space="preserve">Субсидии </t>
  </si>
  <si>
    <t>Итого субсидии</t>
  </si>
  <si>
    <t xml:space="preserve">Иные межбюджетные трансферты
</t>
  </si>
  <si>
    <t xml:space="preserve">Иные межбюджетные трансферты на реализацию мероприятий содействие трудоустройству граждан </t>
  </si>
  <si>
    <t>Иные межбюджетные трансферты на организацию проведения единого государственного экзамена</t>
  </si>
  <si>
    <t>Итого иные межбюджетные трансферты</t>
  </si>
  <si>
    <t>Дотации на выравнивание бюджетной обеспеченности</t>
  </si>
  <si>
    <t xml:space="preserve">Дотации на поддержку мер по обеспечению сбалансированности местных бюджетов </t>
  </si>
  <si>
    <t xml:space="preserve">Итого дотации </t>
  </si>
  <si>
    <t xml:space="preserve">Всего </t>
  </si>
  <si>
    <t>Отклонение 2020 от 2018 года</t>
  </si>
  <si>
    <t xml:space="preserve">Субвенции на реализацию подпрограммы "Обеспечение стабильной благополучной эпизоотической обстановки в Ханты-Мансийском автономном округе - Югре и защита населения от болезней общих для человека и животных" </t>
  </si>
  <si>
    <t>Субсидии на поддержку отрасли культуры</t>
  </si>
  <si>
    <t>Субвенции на поддержку животноводства, переработки и реализации продукции животноводства</t>
  </si>
  <si>
    <t>Субвенции на поддержку растениеводства, переработки и реализации продукции растениеводства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</si>
</sst>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43">
    <xf numFmtId="0" fontId="0" fillId="0" borderId="0" xfId="0"/>
    <xf numFmtId="164" fontId="20" fillId="0" borderId="10" xfId="0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distributed" wrapText="1"/>
    </xf>
    <xf numFmtId="0" fontId="19" fillId="0" borderId="10" xfId="0" applyFont="1" applyFill="1" applyBorder="1" applyAlignment="1">
      <alignment horizontal="center" vertical="center"/>
    </xf>
    <xf numFmtId="3" fontId="19" fillId="0" borderId="10" xfId="37" applyNumberFormat="1" applyFont="1" applyFill="1" applyBorder="1" applyAlignment="1">
      <alignment vertical="center" wrapText="1"/>
    </xf>
    <xf numFmtId="4" fontId="19" fillId="0" borderId="10" xfId="37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4" fontId="20" fillId="0" borderId="10" xfId="37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/>
    </xf>
    <xf numFmtId="4" fontId="19" fillId="0" borderId="10" xfId="37" applyNumberFormat="1" applyFont="1" applyFill="1" applyBorder="1" applyAlignment="1">
      <alignment horizontal="center" vertical="center" wrapText="1"/>
    </xf>
    <xf numFmtId="3" fontId="20" fillId="0" borderId="10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vertical="center" wrapText="1"/>
    </xf>
    <xf numFmtId="3" fontId="19" fillId="0" borderId="10" xfId="0" applyNumberFormat="1" applyFont="1" applyFill="1" applyBorder="1" applyAlignment="1">
      <alignment horizontal="center" vertical="center"/>
    </xf>
    <xf numFmtId="3" fontId="19" fillId="0" borderId="10" xfId="37" applyNumberFormat="1" applyFont="1" applyFill="1" applyBorder="1" applyAlignment="1">
      <alignment horizontal="center" vertical="center"/>
    </xf>
    <xf numFmtId="3" fontId="19" fillId="0" borderId="10" xfId="37" applyNumberFormat="1" applyFont="1" applyFill="1" applyBorder="1" applyAlignment="1">
      <alignment horizontal="center" vertical="center" wrapText="1"/>
    </xf>
    <xf numFmtId="3" fontId="19" fillId="0" borderId="0" xfId="0" applyNumberFormat="1" applyFont="1" applyFill="1" applyBorder="1" applyAlignment="1">
      <alignment vertical="distributed" wrapText="1"/>
    </xf>
    <xf numFmtId="3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/>
    <xf numFmtId="3" fontId="19" fillId="0" borderId="0" xfId="37" applyNumberFormat="1" applyFont="1" applyFill="1" applyBorder="1" applyAlignment="1">
      <alignment vertical="distributed" wrapText="1"/>
    </xf>
    <xf numFmtId="3" fontId="19" fillId="0" borderId="0" xfId="37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/>
    <xf numFmtId="3" fontId="19" fillId="0" borderId="0" xfId="37" applyNumberFormat="1" applyFont="1" applyFill="1" applyBorder="1" applyAlignment="1">
      <alignment vertical="center" wrapText="1"/>
    </xf>
    <xf numFmtId="4" fontId="19" fillId="0" borderId="0" xfId="37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4" fontId="19" fillId="0" borderId="0" xfId="37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justify" vertical="center" wrapText="1"/>
    </xf>
    <xf numFmtId="3" fontId="20" fillId="0" borderId="10" xfId="37" applyNumberFormat="1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/>
    </xf>
    <xf numFmtId="0" fontId="25" fillId="0" borderId="0" xfId="0" applyFont="1" applyAlignment="1">
      <alignment horizontal="center" vertical="center"/>
    </xf>
    <xf numFmtId="0" fontId="21" fillId="0" borderId="10" xfId="0" applyFont="1" applyBorder="1" applyAlignment="1">
      <alignment horizontal="justify" vertical="center"/>
    </xf>
    <xf numFmtId="0" fontId="20" fillId="0" borderId="0" xfId="0" applyFont="1" applyFill="1" applyBorder="1" applyAlignment="1">
      <alignment horizontal="left"/>
    </xf>
    <xf numFmtId="0" fontId="24" fillId="0" borderId="10" xfId="0" applyFont="1" applyBorder="1" applyAlignment="1">
      <alignment horizontal="left" vertical="center"/>
    </xf>
    <xf numFmtId="4" fontId="24" fillId="0" borderId="10" xfId="0" applyNumberFormat="1" applyFont="1" applyBorder="1" applyAlignment="1">
      <alignment horizontal="center" vertical="center" wrapText="1"/>
    </xf>
    <xf numFmtId="3" fontId="19" fillId="0" borderId="0" xfId="37" applyNumberFormat="1" applyFont="1" applyFill="1" applyBorder="1" applyAlignment="1">
      <alignment horizontal="center"/>
    </xf>
    <xf numFmtId="164" fontId="20" fillId="0" borderId="10" xfId="0" applyNumberFormat="1" applyFont="1" applyFill="1" applyBorder="1" applyAlignment="1">
      <alignment horizontal="center" vertical="center" wrapText="1"/>
    </xf>
    <xf numFmtId="3" fontId="20" fillId="0" borderId="10" xfId="37" applyNumberFormat="1" applyFont="1" applyFill="1" applyBorder="1" applyAlignment="1">
      <alignment horizontal="center" vertical="distributed" wrapText="1"/>
    </xf>
    <xf numFmtId="3" fontId="19" fillId="0" borderId="10" xfId="0" applyNumberFormat="1" applyFont="1" applyFill="1" applyBorder="1" applyAlignment="1">
      <alignment horizontal="center" vertical="distributed" wrapText="1"/>
    </xf>
    <xf numFmtId="4" fontId="20" fillId="0" borderId="10" xfId="0" applyNumberFormat="1" applyFont="1" applyFill="1" applyBorder="1" applyAlignment="1">
      <alignment horizontal="center" vertical="center" wrapText="1"/>
    </xf>
    <xf numFmtId="3" fontId="20" fillId="0" borderId="10" xfId="37" applyNumberFormat="1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2"/>
  <sheetViews>
    <sheetView tabSelected="1" topLeftCell="A22" zoomScale="91" zoomScaleNormal="91" zoomScaleSheetLayoutView="90" workbookViewId="0">
      <selection activeCell="G10" sqref="G10"/>
    </sheetView>
  </sheetViews>
  <sheetFormatPr defaultRowHeight="15.75" x14ac:dyDescent="0.25"/>
  <cols>
    <col min="1" max="1" width="73.7109375" style="16" customWidth="1"/>
    <col min="2" max="2" width="18.42578125" style="22" customWidth="1"/>
    <col min="3" max="3" width="18.85546875" style="18" customWidth="1"/>
    <col min="4" max="4" width="17.5703125" style="18" customWidth="1"/>
    <col min="5" max="5" width="8.140625" style="18" customWidth="1"/>
    <col min="6" max="6" width="19.28515625" style="18" customWidth="1"/>
    <col min="7" max="7" width="19.85546875" style="18" customWidth="1"/>
    <col min="8" max="8" width="8.28515625" style="18" customWidth="1"/>
    <col min="9" max="9" width="17.85546875" style="18" customWidth="1"/>
    <col min="10" max="10" width="7.7109375" style="18" customWidth="1"/>
    <col min="11" max="11" width="10.42578125" style="19" customWidth="1"/>
    <col min="12" max="12" width="11.7109375" style="19" bestFit="1" customWidth="1"/>
    <col min="13" max="16384" width="9.140625" style="19"/>
  </cols>
  <sheetData>
    <row r="2" spans="1:10" x14ac:dyDescent="0.25">
      <c r="I2" s="18" t="s">
        <v>2</v>
      </c>
    </row>
    <row r="3" spans="1:10" x14ac:dyDescent="0.25">
      <c r="A3" s="20"/>
      <c r="B3" s="25"/>
    </row>
    <row r="4" spans="1:10" x14ac:dyDescent="0.25">
      <c r="A4" s="36" t="s">
        <v>10</v>
      </c>
      <c r="B4" s="36"/>
      <c r="C4" s="36"/>
      <c r="D4" s="36"/>
      <c r="E4" s="36"/>
      <c r="F4" s="36"/>
      <c r="G4" s="36"/>
      <c r="H4" s="36"/>
    </row>
    <row r="5" spans="1:10" x14ac:dyDescent="0.25">
      <c r="A5" s="20"/>
      <c r="B5" s="27"/>
    </row>
    <row r="6" spans="1:10" s="18" customFormat="1" ht="30.75" customHeight="1" x14ac:dyDescent="0.25">
      <c r="A6" s="38" t="s">
        <v>0</v>
      </c>
      <c r="B6" s="40" t="s">
        <v>11</v>
      </c>
      <c r="C6" s="37" t="s">
        <v>13</v>
      </c>
      <c r="D6" s="37" t="s">
        <v>5</v>
      </c>
      <c r="E6" s="37"/>
      <c r="F6" s="37" t="s">
        <v>14</v>
      </c>
      <c r="G6" s="37" t="s">
        <v>12</v>
      </c>
      <c r="H6" s="37"/>
      <c r="I6" s="37" t="s">
        <v>57</v>
      </c>
      <c r="J6" s="37"/>
    </row>
    <row r="7" spans="1:10" s="18" customFormat="1" x14ac:dyDescent="0.25">
      <c r="A7" s="39"/>
      <c r="B7" s="40"/>
      <c r="C7" s="37"/>
      <c r="D7" s="1" t="s">
        <v>6</v>
      </c>
      <c r="E7" s="10" t="s">
        <v>7</v>
      </c>
      <c r="F7" s="37"/>
      <c r="G7" s="1" t="s">
        <v>6</v>
      </c>
      <c r="H7" s="10" t="s">
        <v>7</v>
      </c>
      <c r="I7" s="1" t="s">
        <v>6</v>
      </c>
      <c r="J7" s="10" t="s">
        <v>7</v>
      </c>
    </row>
    <row r="8" spans="1:10" s="17" customFormat="1" x14ac:dyDescent="0.25">
      <c r="A8" s="2">
        <v>1</v>
      </c>
      <c r="B8" s="14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</row>
    <row r="9" spans="1:10" x14ac:dyDescent="0.25">
      <c r="A9" s="41" t="s">
        <v>1</v>
      </c>
      <c r="B9" s="41"/>
      <c r="C9" s="41"/>
      <c r="D9" s="41"/>
      <c r="E9" s="41"/>
      <c r="F9" s="41"/>
      <c r="G9" s="41"/>
      <c r="H9" s="41"/>
      <c r="I9" s="41"/>
      <c r="J9" s="41"/>
    </row>
    <row r="10" spans="1:10" s="18" customFormat="1" ht="78.75" x14ac:dyDescent="0.25">
      <c r="A10" s="11" t="s">
        <v>3</v>
      </c>
      <c r="B10" s="6">
        <v>87833000</v>
      </c>
      <c r="C10" s="6">
        <v>87833000</v>
      </c>
      <c r="D10" s="6">
        <f>C10-B10</f>
        <v>0</v>
      </c>
      <c r="E10" s="6">
        <f>C10/B10*100</f>
        <v>100</v>
      </c>
      <c r="F10" s="6">
        <v>87833000</v>
      </c>
      <c r="G10" s="6">
        <f>F10-C10</f>
        <v>0</v>
      </c>
      <c r="H10" s="6">
        <f>F10/C10*100</f>
        <v>100</v>
      </c>
      <c r="I10" s="6">
        <f>F10-B10</f>
        <v>0</v>
      </c>
      <c r="J10" s="6">
        <f>F10/B10*100</f>
        <v>100</v>
      </c>
    </row>
    <row r="11" spans="1:10" ht="47.25" x14ac:dyDescent="0.25">
      <c r="A11" s="11" t="s">
        <v>15</v>
      </c>
      <c r="B11" s="6">
        <v>43755500</v>
      </c>
      <c r="C11" s="6">
        <v>36754700</v>
      </c>
      <c r="D11" s="6">
        <f t="shared" ref="D11:D32" si="0">C11-B11</f>
        <v>-7000800</v>
      </c>
      <c r="E11" s="6">
        <f t="shared" ref="E11:E32" si="1">C11/B11*100</f>
        <v>84.000182834157982</v>
      </c>
      <c r="F11" s="6">
        <v>33254200</v>
      </c>
      <c r="G11" s="6">
        <f t="shared" ref="G11:G32" si="2">F11-C11</f>
        <v>-3500500</v>
      </c>
      <c r="H11" s="6">
        <f t="shared" ref="H11:H32" si="3">F11/C11*100</f>
        <v>90.476047961213126</v>
      </c>
      <c r="I11" s="6">
        <f t="shared" ref="I11:I31" si="4">F11-B11</f>
        <v>-10501300</v>
      </c>
      <c r="J11" s="6">
        <f t="shared" ref="J11:J32" si="5">F11/B11*100</f>
        <v>76.000045708539503</v>
      </c>
    </row>
    <row r="12" spans="1:10" ht="63" x14ac:dyDescent="0.25">
      <c r="A12" s="11" t="s">
        <v>16</v>
      </c>
      <c r="B12" s="6">
        <v>2465043300</v>
      </c>
      <c r="C12" s="6">
        <v>2352319200</v>
      </c>
      <c r="D12" s="6">
        <f t="shared" si="0"/>
        <v>-112724100</v>
      </c>
      <c r="E12" s="6">
        <f t="shared" si="1"/>
        <v>95.427094526088041</v>
      </c>
      <c r="F12" s="6">
        <v>2337909000</v>
      </c>
      <c r="G12" s="6">
        <f t="shared" si="2"/>
        <v>-14410200</v>
      </c>
      <c r="H12" s="6">
        <f t="shared" si="3"/>
        <v>99.387404566523117</v>
      </c>
      <c r="I12" s="6">
        <f t="shared" si="4"/>
        <v>-127134300</v>
      </c>
      <c r="J12" s="6">
        <f t="shared" si="5"/>
        <v>94.842512502721547</v>
      </c>
    </row>
    <row r="13" spans="1:10" ht="36.75" customHeight="1" x14ac:dyDescent="0.25">
      <c r="A13" s="11" t="s">
        <v>17</v>
      </c>
      <c r="B13" s="6">
        <v>9576600</v>
      </c>
      <c r="C13" s="6">
        <v>9576600</v>
      </c>
      <c r="D13" s="6">
        <f t="shared" si="0"/>
        <v>0</v>
      </c>
      <c r="E13" s="6">
        <f t="shared" si="1"/>
        <v>100</v>
      </c>
      <c r="F13" s="6">
        <v>9576600</v>
      </c>
      <c r="G13" s="6">
        <f t="shared" si="2"/>
        <v>0</v>
      </c>
      <c r="H13" s="6">
        <f t="shared" si="3"/>
        <v>100</v>
      </c>
      <c r="I13" s="6">
        <f t="shared" si="4"/>
        <v>0</v>
      </c>
      <c r="J13" s="6">
        <f t="shared" si="5"/>
        <v>100</v>
      </c>
    </row>
    <row r="14" spans="1:10" x14ac:dyDescent="0.25">
      <c r="A14" s="11" t="s">
        <v>18</v>
      </c>
      <c r="B14" s="6">
        <v>32088300</v>
      </c>
      <c r="C14" s="6">
        <v>32088300</v>
      </c>
      <c r="D14" s="6">
        <f t="shared" si="0"/>
        <v>0</v>
      </c>
      <c r="E14" s="6">
        <f t="shared" si="1"/>
        <v>100</v>
      </c>
      <c r="F14" s="6">
        <v>32088300</v>
      </c>
      <c r="G14" s="6">
        <f t="shared" si="2"/>
        <v>0</v>
      </c>
      <c r="H14" s="6">
        <f t="shared" si="3"/>
        <v>100</v>
      </c>
      <c r="I14" s="6">
        <f t="shared" si="4"/>
        <v>0</v>
      </c>
      <c r="J14" s="6">
        <f t="shared" si="5"/>
        <v>100</v>
      </c>
    </row>
    <row r="15" spans="1:10" ht="31.5" x14ac:dyDescent="0.25">
      <c r="A15" s="11" t="s">
        <v>19</v>
      </c>
      <c r="B15" s="6">
        <v>10685800</v>
      </c>
      <c r="C15" s="6">
        <v>10723000</v>
      </c>
      <c r="D15" s="6">
        <f t="shared" si="0"/>
        <v>37200</v>
      </c>
      <c r="E15" s="6">
        <f t="shared" si="1"/>
        <v>100.34812554979507</v>
      </c>
      <c r="F15" s="6">
        <v>10648000</v>
      </c>
      <c r="G15" s="6">
        <f t="shared" si="2"/>
        <v>-75000</v>
      </c>
      <c r="H15" s="6">
        <f t="shared" si="3"/>
        <v>99.300568870651873</v>
      </c>
      <c r="I15" s="6">
        <f t="shared" si="4"/>
        <v>-37800</v>
      </c>
      <c r="J15" s="6">
        <f t="shared" si="5"/>
        <v>99.646259521982444</v>
      </c>
    </row>
    <row r="16" spans="1:10" ht="63" x14ac:dyDescent="0.25">
      <c r="A16" s="11" t="s">
        <v>20</v>
      </c>
      <c r="B16" s="6">
        <v>22998000</v>
      </c>
      <c r="C16" s="6">
        <v>22555500</v>
      </c>
      <c r="D16" s="6">
        <f t="shared" si="0"/>
        <v>-442500</v>
      </c>
      <c r="E16" s="6">
        <f t="shared" si="1"/>
        <v>98.075919645186531</v>
      </c>
      <c r="F16" s="6">
        <v>21528600</v>
      </c>
      <c r="G16" s="6">
        <f t="shared" si="2"/>
        <v>-1026900</v>
      </c>
      <c r="H16" s="6">
        <f t="shared" si="3"/>
        <v>95.447230165591549</v>
      </c>
      <c r="I16" s="6">
        <f t="shared" si="4"/>
        <v>-1469400</v>
      </c>
      <c r="J16" s="6">
        <f t="shared" si="5"/>
        <v>93.610748760761808</v>
      </c>
    </row>
    <row r="17" spans="1:10" ht="31.5" x14ac:dyDescent="0.25">
      <c r="A17" s="11" t="s">
        <v>21</v>
      </c>
      <c r="B17" s="6">
        <v>4413500</v>
      </c>
      <c r="C17" s="6">
        <v>4413500</v>
      </c>
      <c r="D17" s="6">
        <f t="shared" si="0"/>
        <v>0</v>
      </c>
      <c r="E17" s="6">
        <f t="shared" si="1"/>
        <v>100</v>
      </c>
      <c r="F17" s="6">
        <v>4413500</v>
      </c>
      <c r="G17" s="6">
        <f t="shared" si="2"/>
        <v>0</v>
      </c>
      <c r="H17" s="6">
        <f t="shared" si="3"/>
        <v>100</v>
      </c>
      <c r="I17" s="6">
        <f t="shared" si="4"/>
        <v>0</v>
      </c>
      <c r="J17" s="6">
        <f t="shared" si="5"/>
        <v>100</v>
      </c>
    </row>
    <row r="18" spans="1:10" ht="47.25" x14ac:dyDescent="0.25">
      <c r="A18" s="11" t="s">
        <v>8</v>
      </c>
      <c r="B18" s="6">
        <v>78751000</v>
      </c>
      <c r="C18" s="6">
        <v>78751000</v>
      </c>
      <c r="D18" s="6">
        <f t="shared" si="0"/>
        <v>0</v>
      </c>
      <c r="E18" s="6">
        <f t="shared" si="1"/>
        <v>100</v>
      </c>
      <c r="F18" s="6">
        <v>78751000</v>
      </c>
      <c r="G18" s="6">
        <f t="shared" si="2"/>
        <v>0</v>
      </c>
      <c r="H18" s="6">
        <f t="shared" si="3"/>
        <v>100</v>
      </c>
      <c r="I18" s="6">
        <f t="shared" si="4"/>
        <v>0</v>
      </c>
      <c r="J18" s="6">
        <f t="shared" si="5"/>
        <v>100</v>
      </c>
    </row>
    <row r="19" spans="1:10" ht="47.25" x14ac:dyDescent="0.25">
      <c r="A19" s="11" t="s">
        <v>22</v>
      </c>
      <c r="B19" s="6">
        <v>521400</v>
      </c>
      <c r="C19" s="6">
        <v>546700</v>
      </c>
      <c r="D19" s="6">
        <f t="shared" si="0"/>
        <v>25300</v>
      </c>
      <c r="E19" s="6">
        <f t="shared" si="1"/>
        <v>104.85232067510549</v>
      </c>
      <c r="F19" s="6">
        <v>571900</v>
      </c>
      <c r="G19" s="6">
        <f t="shared" si="2"/>
        <v>25200</v>
      </c>
      <c r="H19" s="6">
        <f t="shared" si="3"/>
        <v>104.60947503201024</v>
      </c>
      <c r="I19" s="6">
        <f t="shared" si="4"/>
        <v>50500</v>
      </c>
      <c r="J19" s="6">
        <f t="shared" si="5"/>
        <v>109.68546221710778</v>
      </c>
    </row>
    <row r="20" spans="1:10" ht="31.5" x14ac:dyDescent="0.25">
      <c r="A20" s="11" t="s">
        <v>23</v>
      </c>
      <c r="B20" s="6">
        <v>22267000</v>
      </c>
      <c r="C20" s="6">
        <v>22267000</v>
      </c>
      <c r="D20" s="6">
        <f t="shared" si="0"/>
        <v>0</v>
      </c>
      <c r="E20" s="6">
        <f t="shared" si="1"/>
        <v>100</v>
      </c>
      <c r="F20" s="6">
        <v>22267000</v>
      </c>
      <c r="G20" s="6">
        <f t="shared" si="2"/>
        <v>0</v>
      </c>
      <c r="H20" s="6">
        <f t="shared" si="3"/>
        <v>100</v>
      </c>
      <c r="I20" s="6">
        <f t="shared" si="4"/>
        <v>0</v>
      </c>
      <c r="J20" s="6">
        <f t="shared" si="5"/>
        <v>100</v>
      </c>
    </row>
    <row r="21" spans="1:10" ht="47.25" x14ac:dyDescent="0.25">
      <c r="A21" s="11" t="s">
        <v>24</v>
      </c>
      <c r="B21" s="6">
        <v>391000</v>
      </c>
      <c r="C21" s="6">
        <v>391000</v>
      </c>
      <c r="D21" s="6">
        <f t="shared" si="0"/>
        <v>0</v>
      </c>
      <c r="E21" s="6">
        <f t="shared" si="1"/>
        <v>100</v>
      </c>
      <c r="F21" s="6">
        <v>391000</v>
      </c>
      <c r="G21" s="6">
        <f t="shared" si="2"/>
        <v>0</v>
      </c>
      <c r="H21" s="6">
        <f t="shared" si="3"/>
        <v>100</v>
      </c>
      <c r="I21" s="6">
        <f t="shared" si="4"/>
        <v>0</v>
      </c>
      <c r="J21" s="6">
        <f t="shared" si="5"/>
        <v>100</v>
      </c>
    </row>
    <row r="22" spans="1:10" ht="36" customHeight="1" x14ac:dyDescent="0.25">
      <c r="A22" s="11" t="s">
        <v>9</v>
      </c>
      <c r="B22" s="6">
        <v>3639800</v>
      </c>
      <c r="C22" s="6">
        <v>3639800</v>
      </c>
      <c r="D22" s="6">
        <f t="shared" si="0"/>
        <v>0</v>
      </c>
      <c r="E22" s="6">
        <f t="shared" si="1"/>
        <v>100</v>
      </c>
      <c r="F22" s="6">
        <v>3639800</v>
      </c>
      <c r="G22" s="6">
        <f t="shared" si="2"/>
        <v>0</v>
      </c>
      <c r="H22" s="6">
        <f t="shared" si="3"/>
        <v>100</v>
      </c>
      <c r="I22" s="6">
        <f t="shared" si="4"/>
        <v>0</v>
      </c>
      <c r="J22" s="6">
        <f t="shared" si="5"/>
        <v>100</v>
      </c>
    </row>
    <row r="23" spans="1:10" ht="31.5" x14ac:dyDescent="0.25">
      <c r="A23" s="11" t="s">
        <v>61</v>
      </c>
      <c r="B23" s="6">
        <v>20000</v>
      </c>
      <c r="C23" s="6">
        <v>13000</v>
      </c>
      <c r="D23" s="6">
        <f t="shared" si="0"/>
        <v>-7000</v>
      </c>
      <c r="E23" s="6">
        <f t="shared" si="1"/>
        <v>65</v>
      </c>
      <c r="F23" s="6">
        <v>13000</v>
      </c>
      <c r="G23" s="6">
        <f t="shared" si="2"/>
        <v>0</v>
      </c>
      <c r="H23" s="6">
        <f t="shared" si="3"/>
        <v>100</v>
      </c>
      <c r="I23" s="6">
        <f t="shared" si="4"/>
        <v>-7000</v>
      </c>
      <c r="J23" s="6">
        <f t="shared" si="5"/>
        <v>65</v>
      </c>
    </row>
    <row r="24" spans="1:10" ht="31.5" x14ac:dyDescent="0.25">
      <c r="A24" s="11" t="s">
        <v>60</v>
      </c>
      <c r="B24" s="6">
        <v>28300000</v>
      </c>
      <c r="C24" s="6">
        <v>19100000</v>
      </c>
      <c r="D24" s="6">
        <f t="shared" si="0"/>
        <v>-9200000</v>
      </c>
      <c r="E24" s="6">
        <f t="shared" si="1"/>
        <v>67.491166077738512</v>
      </c>
      <c r="F24" s="6">
        <v>19100000</v>
      </c>
      <c r="G24" s="6">
        <f t="shared" si="2"/>
        <v>0</v>
      </c>
      <c r="H24" s="6">
        <f t="shared" si="3"/>
        <v>100</v>
      </c>
      <c r="I24" s="6">
        <f t="shared" si="4"/>
        <v>-9200000</v>
      </c>
      <c r="J24" s="6">
        <f t="shared" si="5"/>
        <v>67.491166077738512</v>
      </c>
    </row>
    <row r="25" spans="1:10" ht="94.5" x14ac:dyDescent="0.25">
      <c r="A25" s="11" t="s">
        <v>25</v>
      </c>
      <c r="B25" s="6">
        <v>32000</v>
      </c>
      <c r="C25" s="6">
        <v>32000</v>
      </c>
      <c r="D25" s="6">
        <f t="shared" si="0"/>
        <v>0</v>
      </c>
      <c r="E25" s="6">
        <f t="shared" si="1"/>
        <v>100</v>
      </c>
      <c r="F25" s="6">
        <v>32000</v>
      </c>
      <c r="G25" s="6">
        <f t="shared" si="2"/>
        <v>0</v>
      </c>
      <c r="H25" s="6">
        <f t="shared" si="3"/>
        <v>100</v>
      </c>
      <c r="I25" s="6">
        <f t="shared" si="4"/>
        <v>0</v>
      </c>
      <c r="J25" s="6">
        <f t="shared" si="5"/>
        <v>100</v>
      </c>
    </row>
    <row r="26" spans="1:10" ht="47.25" x14ac:dyDescent="0.25">
      <c r="A26" s="11" t="s">
        <v>26</v>
      </c>
      <c r="B26" s="6">
        <v>7566800</v>
      </c>
      <c r="C26" s="6">
        <v>7566800</v>
      </c>
      <c r="D26" s="6">
        <f t="shared" si="0"/>
        <v>0</v>
      </c>
      <c r="E26" s="6">
        <f t="shared" si="1"/>
        <v>100</v>
      </c>
      <c r="F26" s="6">
        <v>7566800</v>
      </c>
      <c r="G26" s="6">
        <f t="shared" si="2"/>
        <v>0</v>
      </c>
      <c r="H26" s="6">
        <f t="shared" si="3"/>
        <v>100</v>
      </c>
      <c r="I26" s="6">
        <f t="shared" si="4"/>
        <v>0</v>
      </c>
      <c r="J26" s="6">
        <f t="shared" si="5"/>
        <v>100</v>
      </c>
    </row>
    <row r="27" spans="1:10" ht="65.25" customHeight="1" x14ac:dyDescent="0.25">
      <c r="A27" s="11" t="s">
        <v>58</v>
      </c>
      <c r="B27" s="6">
        <v>918000</v>
      </c>
      <c r="C27" s="6">
        <v>918000</v>
      </c>
      <c r="D27" s="6">
        <f t="shared" si="0"/>
        <v>0</v>
      </c>
      <c r="E27" s="6">
        <f t="shared" si="1"/>
        <v>100</v>
      </c>
      <c r="F27" s="6">
        <v>918000</v>
      </c>
      <c r="G27" s="6">
        <f t="shared" si="2"/>
        <v>0</v>
      </c>
      <c r="H27" s="6">
        <f t="shared" si="3"/>
        <v>100</v>
      </c>
      <c r="I27" s="6">
        <f t="shared" si="4"/>
        <v>0</v>
      </c>
      <c r="J27" s="6">
        <f t="shared" si="5"/>
        <v>100</v>
      </c>
    </row>
    <row r="28" spans="1:10" ht="47.25" x14ac:dyDescent="0.25">
      <c r="A28" s="12" t="s">
        <v>27</v>
      </c>
      <c r="B28" s="6">
        <v>197500</v>
      </c>
      <c r="C28" s="6">
        <v>197500</v>
      </c>
      <c r="D28" s="6">
        <f t="shared" si="0"/>
        <v>0</v>
      </c>
      <c r="E28" s="6">
        <f t="shared" si="1"/>
        <v>100</v>
      </c>
      <c r="F28" s="6">
        <v>197500</v>
      </c>
      <c r="G28" s="6">
        <f t="shared" si="2"/>
        <v>0</v>
      </c>
      <c r="H28" s="6">
        <f t="shared" si="3"/>
        <v>100</v>
      </c>
      <c r="I28" s="6">
        <f t="shared" si="4"/>
        <v>0</v>
      </c>
      <c r="J28" s="6">
        <f t="shared" si="5"/>
        <v>100</v>
      </c>
    </row>
    <row r="29" spans="1:10" ht="94.5" x14ac:dyDescent="0.25">
      <c r="A29" s="11" t="s">
        <v>28</v>
      </c>
      <c r="B29" s="6">
        <v>636400</v>
      </c>
      <c r="C29" s="6">
        <v>655800</v>
      </c>
      <c r="D29" s="6">
        <f t="shared" si="0"/>
        <v>19400</v>
      </c>
      <c r="E29" s="6">
        <f t="shared" si="1"/>
        <v>103.04839723444374</v>
      </c>
      <c r="F29" s="6">
        <v>690300</v>
      </c>
      <c r="G29" s="6">
        <f t="shared" si="2"/>
        <v>34500</v>
      </c>
      <c r="H29" s="6">
        <f t="shared" si="3"/>
        <v>105.26075022872827</v>
      </c>
      <c r="I29" s="6">
        <f t="shared" si="4"/>
        <v>53900</v>
      </c>
      <c r="J29" s="6">
        <f t="shared" si="5"/>
        <v>108.46951602765556</v>
      </c>
    </row>
    <row r="30" spans="1:10" ht="63" x14ac:dyDescent="0.25">
      <c r="A30" s="11" t="s">
        <v>29</v>
      </c>
      <c r="B30" s="6">
        <v>11738300</v>
      </c>
      <c r="C30" s="6">
        <v>21128900</v>
      </c>
      <c r="D30" s="6">
        <f t="shared" si="0"/>
        <v>9390600</v>
      </c>
      <c r="E30" s="6">
        <f t="shared" si="1"/>
        <v>179.9996592351533</v>
      </c>
      <c r="F30" s="6">
        <v>21128900</v>
      </c>
      <c r="G30" s="6">
        <f t="shared" si="2"/>
        <v>0</v>
      </c>
      <c r="H30" s="6">
        <f t="shared" si="3"/>
        <v>100</v>
      </c>
      <c r="I30" s="6">
        <f t="shared" si="4"/>
        <v>9390600</v>
      </c>
      <c r="J30" s="6">
        <f t="shared" si="5"/>
        <v>179.9996592351533</v>
      </c>
    </row>
    <row r="31" spans="1:10" ht="45" customHeight="1" x14ac:dyDescent="0.25">
      <c r="A31" s="11" t="s">
        <v>30</v>
      </c>
      <c r="B31" s="5">
        <v>97400</v>
      </c>
      <c r="C31" s="5">
        <v>6500</v>
      </c>
      <c r="D31" s="6">
        <f t="shared" si="0"/>
        <v>-90900</v>
      </c>
      <c r="E31" s="6">
        <f t="shared" si="1"/>
        <v>6.6735112936344976</v>
      </c>
      <c r="F31" s="5">
        <v>10500</v>
      </c>
      <c r="G31" s="6">
        <f t="shared" si="2"/>
        <v>4000</v>
      </c>
      <c r="H31" s="6">
        <f t="shared" si="3"/>
        <v>161.53846153846155</v>
      </c>
      <c r="I31" s="6">
        <f t="shared" si="4"/>
        <v>-86900</v>
      </c>
      <c r="J31" s="6">
        <f t="shared" si="5"/>
        <v>10.780287474332649</v>
      </c>
    </row>
    <row r="32" spans="1:10" s="23" customFormat="1" x14ac:dyDescent="0.25">
      <c r="A32" s="29" t="s">
        <v>31</v>
      </c>
      <c r="B32" s="7">
        <f>SUM(B10:B31)</f>
        <v>2831470600</v>
      </c>
      <c r="C32" s="7">
        <f>SUM(C10:C31)</f>
        <v>2711477800</v>
      </c>
      <c r="D32" s="8">
        <f t="shared" si="0"/>
        <v>-119992800</v>
      </c>
      <c r="E32" s="8">
        <f t="shared" si="1"/>
        <v>95.762173903553858</v>
      </c>
      <c r="F32" s="7">
        <f>SUM(F10:F31)</f>
        <v>2692528900</v>
      </c>
      <c r="G32" s="8">
        <f t="shared" si="2"/>
        <v>-18948900</v>
      </c>
      <c r="H32" s="8">
        <f t="shared" si="3"/>
        <v>99.301159684951131</v>
      </c>
      <c r="I32" s="8">
        <f>F32-B32</f>
        <v>-138941700</v>
      </c>
      <c r="J32" s="8">
        <f t="shared" si="5"/>
        <v>95.092949225748626</v>
      </c>
    </row>
    <row r="33" spans="1:10" x14ac:dyDescent="0.25">
      <c r="A33" s="41" t="s">
        <v>47</v>
      </c>
      <c r="B33" s="42"/>
      <c r="C33" s="42"/>
      <c r="D33" s="42"/>
      <c r="E33" s="42"/>
      <c r="F33" s="42"/>
      <c r="G33" s="42"/>
      <c r="H33" s="42"/>
      <c r="I33" s="3"/>
      <c r="J33" s="3"/>
    </row>
    <row r="34" spans="1:10" ht="31.5" x14ac:dyDescent="0.25">
      <c r="A34" s="28" t="s">
        <v>32</v>
      </c>
      <c r="B34" s="9">
        <v>91720900</v>
      </c>
      <c r="C34" s="9">
        <v>88176400</v>
      </c>
      <c r="D34" s="6">
        <f t="shared" ref="D34" si="6">C34-B34</f>
        <v>-3544500</v>
      </c>
      <c r="E34" s="6">
        <f t="shared" ref="E34" si="7">C34/B34*100</f>
        <v>96.135559071051418</v>
      </c>
      <c r="F34" s="9">
        <v>88176400</v>
      </c>
      <c r="G34" s="6">
        <f t="shared" ref="G34" si="8">F34-C34</f>
        <v>0</v>
      </c>
      <c r="H34" s="6">
        <f t="shared" ref="H34" si="9">F34/C34*100</f>
        <v>100</v>
      </c>
      <c r="I34" s="6">
        <f t="shared" ref="I34" si="10">F34-B34</f>
        <v>-3544500</v>
      </c>
      <c r="J34" s="6">
        <f t="shared" ref="J34" si="11">F34/B34*100</f>
        <v>96.135559071051418</v>
      </c>
    </row>
    <row r="35" spans="1:10" s="26" customFormat="1" ht="94.5" x14ac:dyDescent="0.25">
      <c r="A35" s="28" t="s">
        <v>33</v>
      </c>
      <c r="B35" s="9">
        <v>8640000</v>
      </c>
      <c r="C35" s="9">
        <v>8640000</v>
      </c>
      <c r="D35" s="6">
        <f t="shared" ref="D35:D49" si="12">C35-B35</f>
        <v>0</v>
      </c>
      <c r="E35" s="6">
        <f t="shared" ref="E35:E49" si="13">C35/B35*100</f>
        <v>100</v>
      </c>
      <c r="F35" s="9">
        <v>8640000</v>
      </c>
      <c r="G35" s="6">
        <f t="shared" ref="G35:G50" si="14">F35-C35</f>
        <v>0</v>
      </c>
      <c r="H35" s="6">
        <f t="shared" ref="H35:H50" si="15">F35/C35*100</f>
        <v>100</v>
      </c>
      <c r="I35" s="6">
        <f t="shared" ref="I35:I49" si="16">F35-B35</f>
        <v>0</v>
      </c>
      <c r="J35" s="6">
        <f t="shared" ref="J35:J49" si="17">F35/B35*100</f>
        <v>100</v>
      </c>
    </row>
    <row r="36" spans="1:10" ht="31.5" x14ac:dyDescent="0.25">
      <c r="A36" s="28" t="s">
        <v>34</v>
      </c>
      <c r="B36" s="9">
        <v>76292500</v>
      </c>
      <c r="C36" s="9">
        <v>76292500</v>
      </c>
      <c r="D36" s="6">
        <f t="shared" si="12"/>
        <v>0</v>
      </c>
      <c r="E36" s="6">
        <f t="shared" si="13"/>
        <v>100</v>
      </c>
      <c r="F36" s="9">
        <v>76292500</v>
      </c>
      <c r="G36" s="6">
        <f t="shared" si="14"/>
        <v>0</v>
      </c>
      <c r="H36" s="6">
        <f t="shared" si="15"/>
        <v>100</v>
      </c>
      <c r="I36" s="6">
        <f t="shared" si="16"/>
        <v>0</v>
      </c>
      <c r="J36" s="6">
        <f t="shared" si="17"/>
        <v>100</v>
      </c>
    </row>
    <row r="37" spans="1:10" ht="84.75" customHeight="1" x14ac:dyDescent="0.25">
      <c r="A37" s="28" t="s">
        <v>35</v>
      </c>
      <c r="B37" s="9">
        <v>32065800</v>
      </c>
      <c r="C37" s="9">
        <v>0</v>
      </c>
      <c r="D37" s="6">
        <f t="shared" si="12"/>
        <v>-32065800</v>
      </c>
      <c r="E37" s="6">
        <f t="shared" si="13"/>
        <v>0</v>
      </c>
      <c r="F37" s="9">
        <v>0</v>
      </c>
      <c r="G37" s="6">
        <f t="shared" si="14"/>
        <v>0</v>
      </c>
      <c r="H37" s="6"/>
      <c r="I37" s="6">
        <f t="shared" si="16"/>
        <v>-32065800</v>
      </c>
      <c r="J37" s="6">
        <f t="shared" si="17"/>
        <v>0</v>
      </c>
    </row>
    <row r="38" spans="1:10" ht="47.25" x14ac:dyDescent="0.25">
      <c r="A38" s="28" t="s">
        <v>36</v>
      </c>
      <c r="B38" s="9">
        <v>11564100</v>
      </c>
      <c r="C38" s="9">
        <v>11564100</v>
      </c>
      <c r="D38" s="6">
        <f t="shared" si="12"/>
        <v>0</v>
      </c>
      <c r="E38" s="6">
        <f t="shared" si="13"/>
        <v>100</v>
      </c>
      <c r="F38" s="9">
        <v>11564100</v>
      </c>
      <c r="G38" s="6">
        <f t="shared" si="14"/>
        <v>0</v>
      </c>
      <c r="H38" s="6">
        <f t="shared" si="15"/>
        <v>100</v>
      </c>
      <c r="I38" s="6">
        <f t="shared" si="16"/>
        <v>0</v>
      </c>
      <c r="J38" s="6">
        <f t="shared" si="17"/>
        <v>100</v>
      </c>
    </row>
    <row r="39" spans="1:10" ht="31.5" x14ac:dyDescent="0.25">
      <c r="A39" s="28" t="s">
        <v>37</v>
      </c>
      <c r="B39" s="9">
        <v>1392700</v>
      </c>
      <c r="C39" s="9">
        <v>1001700</v>
      </c>
      <c r="D39" s="6">
        <f t="shared" si="12"/>
        <v>-391000</v>
      </c>
      <c r="E39" s="6">
        <f t="shared" si="13"/>
        <v>71.925037696560636</v>
      </c>
      <c r="F39" s="9">
        <v>673600</v>
      </c>
      <c r="G39" s="6">
        <f t="shared" si="14"/>
        <v>-328100</v>
      </c>
      <c r="H39" s="6">
        <f t="shared" si="15"/>
        <v>67.245682340021958</v>
      </c>
      <c r="I39" s="6">
        <f>F39-B39</f>
        <v>-719100</v>
      </c>
      <c r="J39" s="6">
        <f t="shared" si="17"/>
        <v>48.366482372370214</v>
      </c>
    </row>
    <row r="40" spans="1:10" x14ac:dyDescent="0.25">
      <c r="A40" s="28" t="s">
        <v>59</v>
      </c>
      <c r="B40" s="9">
        <v>241300</v>
      </c>
      <c r="C40" s="9">
        <v>241300</v>
      </c>
      <c r="D40" s="6">
        <f t="shared" ref="D40" si="18">C40-B40</f>
        <v>0</v>
      </c>
      <c r="E40" s="6">
        <f t="shared" ref="E40" si="19">C40/B40*100</f>
        <v>100</v>
      </c>
      <c r="F40" s="9">
        <v>241300</v>
      </c>
      <c r="G40" s="6">
        <f t="shared" ref="G40" si="20">F40-C40</f>
        <v>0</v>
      </c>
      <c r="H40" s="6">
        <f t="shared" ref="H40" si="21">F40/C40*100</f>
        <v>100</v>
      </c>
      <c r="I40" s="6">
        <f t="shared" ref="I40" si="22">F40-B40</f>
        <v>0</v>
      </c>
      <c r="J40" s="6">
        <f t="shared" ref="J40" si="23">F40/B40*100</f>
        <v>100</v>
      </c>
    </row>
    <row r="41" spans="1:10" ht="63" x14ac:dyDescent="0.25">
      <c r="A41" s="28" t="s">
        <v>38</v>
      </c>
      <c r="B41" s="9">
        <v>114936600</v>
      </c>
      <c r="C41" s="9">
        <v>0</v>
      </c>
      <c r="D41" s="6">
        <f t="shared" si="12"/>
        <v>-114936600</v>
      </c>
      <c r="E41" s="6">
        <f t="shared" si="13"/>
        <v>0</v>
      </c>
      <c r="F41" s="9">
        <v>0</v>
      </c>
      <c r="G41" s="6">
        <f t="shared" si="14"/>
        <v>0</v>
      </c>
      <c r="H41" s="6"/>
      <c r="I41" s="6">
        <f t="shared" si="16"/>
        <v>-114936600</v>
      </c>
      <c r="J41" s="6">
        <f t="shared" si="17"/>
        <v>0</v>
      </c>
    </row>
    <row r="42" spans="1:10" ht="63" x14ac:dyDescent="0.25">
      <c r="A42" s="28" t="s">
        <v>39</v>
      </c>
      <c r="B42" s="9">
        <v>2798000</v>
      </c>
      <c r="C42" s="9">
        <v>2798000</v>
      </c>
      <c r="D42" s="6">
        <f t="shared" si="12"/>
        <v>0</v>
      </c>
      <c r="E42" s="6">
        <f t="shared" si="13"/>
        <v>100</v>
      </c>
      <c r="F42" s="9">
        <v>2798000</v>
      </c>
      <c r="G42" s="6">
        <f t="shared" si="14"/>
        <v>0</v>
      </c>
      <c r="H42" s="6">
        <f t="shared" si="15"/>
        <v>100</v>
      </c>
      <c r="I42" s="6">
        <f t="shared" si="16"/>
        <v>0</v>
      </c>
      <c r="J42" s="6">
        <f t="shared" si="17"/>
        <v>100</v>
      </c>
    </row>
    <row r="43" spans="1:10" ht="31.5" x14ac:dyDescent="0.25">
      <c r="A43" s="28" t="s">
        <v>40</v>
      </c>
      <c r="B43" s="9">
        <v>83623200</v>
      </c>
      <c r="C43" s="9">
        <v>47613100</v>
      </c>
      <c r="D43" s="6">
        <f t="shared" si="12"/>
        <v>-36010100</v>
      </c>
      <c r="E43" s="6">
        <f t="shared" si="13"/>
        <v>56.93766801557463</v>
      </c>
      <c r="F43" s="9">
        <v>50642900</v>
      </c>
      <c r="G43" s="6">
        <f t="shared" si="14"/>
        <v>3029800</v>
      </c>
      <c r="H43" s="6">
        <f t="shared" si="15"/>
        <v>106.3633747855107</v>
      </c>
      <c r="I43" s="6">
        <f t="shared" si="16"/>
        <v>-32980300</v>
      </c>
      <c r="J43" s="6">
        <f t="shared" si="17"/>
        <v>60.560825225535496</v>
      </c>
    </row>
    <row r="44" spans="1:10" ht="31.5" x14ac:dyDescent="0.25">
      <c r="A44" s="28" t="s">
        <v>41</v>
      </c>
      <c r="B44" s="9">
        <v>8431400</v>
      </c>
      <c r="C44" s="9">
        <v>0</v>
      </c>
      <c r="D44" s="6">
        <f t="shared" si="12"/>
        <v>-8431400</v>
      </c>
      <c r="E44" s="6">
        <f t="shared" si="13"/>
        <v>0</v>
      </c>
      <c r="F44" s="9">
        <v>0</v>
      </c>
      <c r="G44" s="6">
        <f t="shared" si="14"/>
        <v>0</v>
      </c>
      <c r="H44" s="6"/>
      <c r="I44" s="6">
        <f t="shared" si="16"/>
        <v>-8431400</v>
      </c>
      <c r="J44" s="6">
        <f t="shared" si="17"/>
        <v>0</v>
      </c>
    </row>
    <row r="45" spans="1:10" s="26" customFormat="1" ht="31.5" x14ac:dyDescent="0.25">
      <c r="A45" s="28" t="s">
        <v>42</v>
      </c>
      <c r="B45" s="9">
        <v>1426900</v>
      </c>
      <c r="C45" s="9">
        <v>1227900</v>
      </c>
      <c r="D45" s="6">
        <f t="shared" si="12"/>
        <v>-199000</v>
      </c>
      <c r="E45" s="6">
        <f t="shared" si="13"/>
        <v>86.053682808886407</v>
      </c>
      <c r="F45" s="9">
        <v>1227900</v>
      </c>
      <c r="G45" s="6">
        <f t="shared" si="14"/>
        <v>0</v>
      </c>
      <c r="H45" s="6">
        <f t="shared" si="15"/>
        <v>100</v>
      </c>
      <c r="I45" s="6">
        <f t="shared" si="16"/>
        <v>-199000</v>
      </c>
      <c r="J45" s="6">
        <f t="shared" si="17"/>
        <v>86.053682808886407</v>
      </c>
    </row>
    <row r="46" spans="1:10" x14ac:dyDescent="0.25">
      <c r="A46" s="28" t="s">
        <v>43</v>
      </c>
      <c r="B46" s="9">
        <v>92000</v>
      </c>
      <c r="C46" s="9">
        <v>96500</v>
      </c>
      <c r="D46" s="6">
        <f t="shared" si="12"/>
        <v>4500</v>
      </c>
      <c r="E46" s="6">
        <f t="shared" si="13"/>
        <v>104.89130434782609</v>
      </c>
      <c r="F46" s="9">
        <v>96500</v>
      </c>
      <c r="G46" s="6">
        <f t="shared" si="14"/>
        <v>0</v>
      </c>
      <c r="H46" s="6">
        <f t="shared" si="15"/>
        <v>100</v>
      </c>
      <c r="I46" s="6">
        <f t="shared" si="16"/>
        <v>4500</v>
      </c>
      <c r="J46" s="6">
        <f t="shared" si="17"/>
        <v>104.89130434782609</v>
      </c>
    </row>
    <row r="47" spans="1:10" ht="78.75" x14ac:dyDescent="0.25">
      <c r="A47" s="28" t="s">
        <v>44</v>
      </c>
      <c r="B47" s="9">
        <v>49196300</v>
      </c>
      <c r="C47" s="9">
        <v>0</v>
      </c>
      <c r="D47" s="6">
        <f t="shared" si="12"/>
        <v>-49196300</v>
      </c>
      <c r="E47" s="6">
        <f t="shared" si="13"/>
        <v>0</v>
      </c>
      <c r="F47" s="9">
        <v>0</v>
      </c>
      <c r="G47" s="6">
        <f t="shared" si="14"/>
        <v>0</v>
      </c>
      <c r="H47" s="6"/>
      <c r="I47" s="6">
        <f t="shared" si="16"/>
        <v>-49196300</v>
      </c>
      <c r="J47" s="6">
        <f t="shared" si="17"/>
        <v>0</v>
      </c>
    </row>
    <row r="48" spans="1:10" ht="31.5" x14ac:dyDescent="0.25">
      <c r="A48" s="28" t="s">
        <v>45</v>
      </c>
      <c r="B48" s="9">
        <v>50292900</v>
      </c>
      <c r="C48" s="9">
        <v>34426600</v>
      </c>
      <c r="D48" s="6">
        <f t="shared" si="12"/>
        <v>-15866300</v>
      </c>
      <c r="E48" s="6">
        <f t="shared" si="13"/>
        <v>68.452206971560599</v>
      </c>
      <c r="F48" s="9">
        <v>30777200</v>
      </c>
      <c r="G48" s="6">
        <f t="shared" si="14"/>
        <v>-3649400</v>
      </c>
      <c r="H48" s="6">
        <f t="shared" si="15"/>
        <v>89.399475986591753</v>
      </c>
      <c r="I48" s="6">
        <f t="shared" si="16"/>
        <v>-19515700</v>
      </c>
      <c r="J48" s="6">
        <f t="shared" si="17"/>
        <v>61.195914333832413</v>
      </c>
    </row>
    <row r="49" spans="1:10" ht="47.25" x14ac:dyDescent="0.25">
      <c r="A49" s="28" t="s">
        <v>46</v>
      </c>
      <c r="B49" s="9">
        <v>30023000</v>
      </c>
      <c r="C49" s="9">
        <v>0</v>
      </c>
      <c r="D49" s="6">
        <f t="shared" si="12"/>
        <v>-30023000</v>
      </c>
      <c r="E49" s="6">
        <f t="shared" si="13"/>
        <v>0</v>
      </c>
      <c r="F49" s="9">
        <v>0</v>
      </c>
      <c r="G49" s="6">
        <f t="shared" si="14"/>
        <v>0</v>
      </c>
      <c r="H49" s="6"/>
      <c r="I49" s="6">
        <f t="shared" si="16"/>
        <v>-30023000</v>
      </c>
      <c r="J49" s="6">
        <f t="shared" si="17"/>
        <v>0</v>
      </c>
    </row>
    <row r="50" spans="1:10" s="30" customFormat="1" x14ac:dyDescent="0.25">
      <c r="A50" s="29" t="s">
        <v>48</v>
      </c>
      <c r="B50" s="8">
        <f>SUM(B34:B49)</f>
        <v>562737600</v>
      </c>
      <c r="C50" s="8">
        <f>SUM(C34:C49)</f>
        <v>272078100</v>
      </c>
      <c r="D50" s="8">
        <f t="shared" ref="D50" si="24">C50-B50</f>
        <v>-290659500</v>
      </c>
      <c r="E50" s="8">
        <f t="shared" ref="E50" si="25">C50/B50*100</f>
        <v>48.349017375060775</v>
      </c>
      <c r="F50" s="8">
        <f>SUM(F34:F49)</f>
        <v>271130400</v>
      </c>
      <c r="G50" s="8">
        <f t="shared" si="14"/>
        <v>-947700</v>
      </c>
      <c r="H50" s="8">
        <f t="shared" si="15"/>
        <v>99.651680896036837</v>
      </c>
      <c r="I50" s="6">
        <f>F50-B50</f>
        <v>-291607200</v>
      </c>
      <c r="J50" s="6">
        <f t="shared" ref="J50" si="26">F50/B50*100</f>
        <v>48.180608510964966</v>
      </c>
    </row>
    <row r="51" spans="1:10" s="26" customFormat="1" x14ac:dyDescent="0.25">
      <c r="A51" s="41" t="s">
        <v>49</v>
      </c>
      <c r="B51" s="41"/>
      <c r="C51" s="41"/>
      <c r="D51" s="41"/>
      <c r="E51" s="41"/>
      <c r="F51" s="41"/>
      <c r="G51" s="41"/>
      <c r="H51" s="41"/>
      <c r="I51" s="3"/>
      <c r="J51" s="3"/>
    </row>
    <row r="52" spans="1:10" s="23" customFormat="1" ht="31.5" x14ac:dyDescent="0.25">
      <c r="A52" s="4" t="s">
        <v>50</v>
      </c>
      <c r="B52" s="9">
        <v>1897500</v>
      </c>
      <c r="C52" s="9">
        <v>1897500</v>
      </c>
      <c r="D52" s="6">
        <f t="shared" ref="D52" si="27">C52-B52</f>
        <v>0</v>
      </c>
      <c r="E52" s="6">
        <f t="shared" ref="E52" si="28">C52/B52*100</f>
        <v>100</v>
      </c>
      <c r="F52" s="9">
        <v>1897500</v>
      </c>
      <c r="G52" s="6">
        <f t="shared" ref="G52" si="29">F52-C52</f>
        <v>0</v>
      </c>
      <c r="H52" s="6">
        <f t="shared" ref="H52" si="30">F52/C52*100</f>
        <v>100</v>
      </c>
      <c r="I52" s="6">
        <f t="shared" ref="I52" si="31">F52-B52</f>
        <v>0</v>
      </c>
      <c r="J52" s="6">
        <f t="shared" ref="J52" si="32">F52/B52*100</f>
        <v>100</v>
      </c>
    </row>
    <row r="53" spans="1:10" ht="31.5" x14ac:dyDescent="0.25">
      <c r="A53" s="4" t="s">
        <v>51</v>
      </c>
      <c r="B53" s="9">
        <v>325000</v>
      </c>
      <c r="C53" s="9">
        <v>325000</v>
      </c>
      <c r="D53" s="6">
        <f t="shared" ref="D53:D54" si="33">C53-B53</f>
        <v>0</v>
      </c>
      <c r="E53" s="6">
        <f t="shared" ref="E53:E54" si="34">C53/B53*100</f>
        <v>100</v>
      </c>
      <c r="F53" s="9">
        <v>325000</v>
      </c>
      <c r="G53" s="6">
        <f t="shared" ref="G53" si="35">F53-C53</f>
        <v>0</v>
      </c>
      <c r="H53" s="6">
        <f t="shared" ref="H53:H54" si="36">F53/C53*100</f>
        <v>100</v>
      </c>
      <c r="I53" s="6">
        <f t="shared" ref="I53" si="37">F53-B53</f>
        <v>0</v>
      </c>
      <c r="J53" s="6">
        <f t="shared" ref="J53" si="38">F53/B53*100</f>
        <v>100</v>
      </c>
    </row>
    <row r="54" spans="1:10" s="23" customFormat="1" x14ac:dyDescent="0.25">
      <c r="A54" s="29" t="s">
        <v>52</v>
      </c>
      <c r="B54" s="35">
        <f>B52+B53</f>
        <v>2222500</v>
      </c>
      <c r="C54" s="35">
        <f>C52+C53</f>
        <v>2222500</v>
      </c>
      <c r="D54" s="8">
        <f t="shared" si="33"/>
        <v>0</v>
      </c>
      <c r="E54" s="8">
        <f t="shared" si="34"/>
        <v>100</v>
      </c>
      <c r="F54" s="35">
        <f>F52+F53</f>
        <v>2222500</v>
      </c>
      <c r="G54" s="35">
        <f>G52+G53</f>
        <v>0</v>
      </c>
      <c r="H54" s="8">
        <f t="shared" si="36"/>
        <v>100</v>
      </c>
      <c r="I54" s="6">
        <f t="shared" ref="I54" si="39">F54-B54</f>
        <v>0</v>
      </c>
      <c r="J54" s="6">
        <f t="shared" ref="J54" si="40">F54/B54*100</f>
        <v>100</v>
      </c>
    </row>
    <row r="55" spans="1:10" x14ac:dyDescent="0.25">
      <c r="A55" s="41" t="s">
        <v>4</v>
      </c>
      <c r="B55" s="41"/>
      <c r="C55" s="41"/>
      <c r="D55" s="41"/>
      <c r="E55" s="41"/>
      <c r="F55" s="41"/>
      <c r="G55" s="41"/>
      <c r="H55" s="41"/>
      <c r="I55" s="3"/>
      <c r="J55" s="3"/>
    </row>
    <row r="56" spans="1:10" x14ac:dyDescent="0.25">
      <c r="A56" s="32" t="s">
        <v>53</v>
      </c>
      <c r="B56" s="9">
        <v>723109300</v>
      </c>
      <c r="C56" s="9">
        <v>723226600</v>
      </c>
      <c r="D56" s="6">
        <f t="shared" ref="D56" si="41">C56-B56</f>
        <v>117300</v>
      </c>
      <c r="E56" s="6">
        <f t="shared" ref="E56" si="42">C56/B56*100</f>
        <v>100.01622161407688</v>
      </c>
      <c r="F56" s="9">
        <v>723226600</v>
      </c>
      <c r="G56" s="6">
        <f t="shared" ref="G56" si="43">F56-C56</f>
        <v>0</v>
      </c>
      <c r="H56" s="6">
        <f t="shared" ref="H56" si="44">F56/C56*100</f>
        <v>100</v>
      </c>
      <c r="I56" s="6">
        <f t="shared" ref="I56" si="45">F56-B56</f>
        <v>117300</v>
      </c>
      <c r="J56" s="6">
        <f t="shared" ref="J56" si="46">F56/B56*100</f>
        <v>100.01622161407688</v>
      </c>
    </row>
    <row r="57" spans="1:10" s="23" customFormat="1" ht="31.5" x14ac:dyDescent="0.25">
      <c r="A57" s="32" t="s">
        <v>54</v>
      </c>
      <c r="B57" s="9">
        <v>34469200</v>
      </c>
      <c r="C57" s="9">
        <v>34469200</v>
      </c>
      <c r="D57" s="6">
        <f t="shared" ref="D57:D58" si="47">C57-B57</f>
        <v>0</v>
      </c>
      <c r="E57" s="6">
        <f t="shared" ref="E57:E58" si="48">C57/B57*100</f>
        <v>100</v>
      </c>
      <c r="F57" s="15">
        <v>34469200</v>
      </c>
      <c r="G57" s="6">
        <f t="shared" ref="G57:G58" si="49">F57-C57</f>
        <v>0</v>
      </c>
      <c r="H57" s="6">
        <f t="shared" ref="H57:H58" si="50">F57/C57*100</f>
        <v>100</v>
      </c>
      <c r="I57" s="6">
        <f t="shared" ref="I57:I59" si="51">F57-B57</f>
        <v>0</v>
      </c>
      <c r="J57" s="6">
        <f t="shared" ref="J57:J59" si="52">F57/B57*100</f>
        <v>100</v>
      </c>
    </row>
    <row r="58" spans="1:10" s="33" customFormat="1" x14ac:dyDescent="0.25">
      <c r="A58" s="34" t="s">
        <v>55</v>
      </c>
      <c r="B58" s="7">
        <f>B56+B57</f>
        <v>757578500</v>
      </c>
      <c r="C58" s="7">
        <f>C56+C57</f>
        <v>757695800</v>
      </c>
      <c r="D58" s="8">
        <f t="shared" si="47"/>
        <v>117300</v>
      </c>
      <c r="E58" s="8">
        <f t="shared" si="48"/>
        <v>100.01548354394959</v>
      </c>
      <c r="F58" s="7">
        <f>F56+F57</f>
        <v>757695800</v>
      </c>
      <c r="G58" s="8">
        <f t="shared" si="49"/>
        <v>0</v>
      </c>
      <c r="H58" s="8">
        <f t="shared" si="50"/>
        <v>100</v>
      </c>
      <c r="I58" s="8">
        <f t="shared" si="51"/>
        <v>117300</v>
      </c>
      <c r="J58" s="8">
        <f t="shared" si="52"/>
        <v>100.01548354394959</v>
      </c>
    </row>
    <row r="59" spans="1:10" s="23" customFormat="1" x14ac:dyDescent="0.25">
      <c r="A59" s="29" t="s">
        <v>56</v>
      </c>
      <c r="B59" s="7">
        <f>B58+B54+B50+B32</f>
        <v>4154009200</v>
      </c>
      <c r="C59" s="7">
        <f>C58+C54+C50+C32</f>
        <v>3743474200</v>
      </c>
      <c r="D59" s="8">
        <f t="shared" ref="D59" si="53">C59-B59</f>
        <v>-410535000</v>
      </c>
      <c r="E59" s="8">
        <f t="shared" ref="E59" si="54">C59/B59*100</f>
        <v>90.117137920638214</v>
      </c>
      <c r="F59" s="7">
        <f>F58+F54+F50+F32</f>
        <v>3723577600</v>
      </c>
      <c r="G59" s="8">
        <f>F59-C59</f>
        <v>-19896600</v>
      </c>
      <c r="H59" s="8">
        <f t="shared" ref="H59" si="55">F59/C59*100</f>
        <v>99.468499075003649</v>
      </c>
      <c r="I59" s="8">
        <f t="shared" si="51"/>
        <v>-430431600</v>
      </c>
      <c r="J59" s="8">
        <f t="shared" si="52"/>
        <v>89.638164499009775</v>
      </c>
    </row>
    <row r="60" spans="1:10" x14ac:dyDescent="0.25">
      <c r="A60" s="24"/>
      <c r="B60" s="27"/>
      <c r="C60" s="21"/>
      <c r="D60" s="21"/>
      <c r="E60" s="21"/>
      <c r="F60" s="21"/>
      <c r="G60" s="21"/>
      <c r="H60" s="21"/>
      <c r="I60" s="21"/>
      <c r="J60" s="21"/>
    </row>
    <row r="61" spans="1:10" ht="19.5" x14ac:dyDescent="0.25">
      <c r="A61" s="31"/>
      <c r="D61" s="22"/>
    </row>
    <row r="62" spans="1:10" ht="19.5" x14ac:dyDescent="0.25">
      <c r="A62" s="31"/>
    </row>
  </sheetData>
  <autoFilter ref="A8:B60"/>
  <mergeCells count="12">
    <mergeCell ref="I6:J6"/>
    <mergeCell ref="A9:J9"/>
    <mergeCell ref="A33:H33"/>
    <mergeCell ref="A51:H51"/>
    <mergeCell ref="A55:H55"/>
    <mergeCell ref="A4:H4"/>
    <mergeCell ref="F6:F7"/>
    <mergeCell ref="G6:H6"/>
    <mergeCell ref="A6:A7"/>
    <mergeCell ref="B6:B7"/>
    <mergeCell ref="C6:C7"/>
    <mergeCell ref="D6:E6"/>
  </mergeCells>
  <pageMargins left="0.39370078740157483" right="0.39370078740157483" top="0.78740157480314965" bottom="0.39370078740157483" header="0.39370078740157483" footer="0"/>
  <pageSetup paperSize="9" scale="65" fitToHeight="3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2017-12-14T05:46:25Z</cp:lastPrinted>
  <dcterms:created xsi:type="dcterms:W3CDTF">2013-11-25T11:49:42Z</dcterms:created>
  <dcterms:modified xsi:type="dcterms:W3CDTF">2017-12-14T05:52:06Z</dcterms:modified>
</cp:coreProperties>
</file>