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9320" windowHeight="12375"/>
  </bookViews>
  <sheets>
    <sheet name="1" sheetId="33" r:id="rId1"/>
    <sheet name="ведомственная" sheetId="36" state="hidden" r:id="rId2"/>
  </sheets>
  <externalReferences>
    <externalReference r:id="rId3"/>
  </externalReferences>
  <definedNames>
    <definedName name="_xlnm._FilterDatabase" localSheetId="0" hidden="1">'1'!$A$4:$W$29</definedName>
    <definedName name="для">'[1]УКС по состоянию на 01.05.2010'!#REF!</definedName>
    <definedName name="_xlnm.Print_Titles" localSheetId="0">'1'!$2:$3</definedName>
    <definedName name="копия">'[1]УКС по состоянию на 01.05.2010'!#REF!</definedName>
    <definedName name="_xlnm.Print_Area" localSheetId="0">'1'!$A$1:$T$165</definedName>
  </definedNames>
  <calcPr calcId="145621"/>
</workbook>
</file>

<file path=xl/calcChain.xml><?xml version="1.0" encoding="utf-8"?>
<calcChain xmlns="http://schemas.openxmlformats.org/spreadsheetml/2006/main">
  <c r="E25" i="33" l="1"/>
  <c r="F25" i="33"/>
  <c r="G25" i="33"/>
  <c r="I25" i="33"/>
  <c r="J25" i="33"/>
  <c r="K25" i="33"/>
  <c r="M25" i="33"/>
  <c r="N25" i="33"/>
  <c r="O25" i="33"/>
  <c r="S16" i="33" l="1"/>
  <c r="R17" i="33"/>
  <c r="T21" i="33"/>
  <c r="T22" i="33"/>
  <c r="T23" i="33"/>
  <c r="T24" i="33"/>
  <c r="H16" i="33" l="1"/>
  <c r="S7" i="33" l="1"/>
  <c r="S8" i="33"/>
  <c r="S9" i="33"/>
  <c r="S10" i="33"/>
  <c r="S12" i="33"/>
  <c r="S19" i="33"/>
  <c r="S26" i="33"/>
  <c r="Q12" i="33"/>
  <c r="Q13" i="33"/>
  <c r="Q14" i="33"/>
  <c r="Q15" i="33"/>
  <c r="Q16" i="33"/>
  <c r="Q18" i="33"/>
  <c r="Q19" i="33"/>
  <c r="Q20" i="33"/>
  <c r="Q21" i="33"/>
  <c r="Q22" i="33"/>
  <c r="Q23" i="33"/>
  <c r="Q24" i="33"/>
  <c r="Q26" i="33"/>
  <c r="D13" i="33" l="1"/>
  <c r="H13" i="33"/>
  <c r="L13" i="33"/>
  <c r="P13" i="33" l="1"/>
  <c r="D29" i="33" l="1"/>
  <c r="D28" i="33"/>
  <c r="D26" i="33"/>
  <c r="D25" i="33" s="1"/>
  <c r="D14" i="33"/>
  <c r="D15" i="33"/>
  <c r="D16" i="33"/>
  <c r="D17" i="33"/>
  <c r="D18" i="33"/>
  <c r="D19" i="33"/>
  <c r="D20" i="33"/>
  <c r="D21" i="33"/>
  <c r="D22" i="33"/>
  <c r="D23" i="33"/>
  <c r="D24" i="33"/>
  <c r="D12" i="33"/>
  <c r="D8" i="33"/>
  <c r="D9" i="33"/>
  <c r="D10" i="33"/>
  <c r="D7" i="33"/>
  <c r="D11" i="33" l="1"/>
  <c r="L17" i="33" l="1"/>
  <c r="H17" i="33"/>
  <c r="P17" i="33" l="1"/>
  <c r="R12" i="33" l="1"/>
  <c r="E6" i="33" l="1"/>
  <c r="F6" i="33"/>
  <c r="G6" i="33"/>
  <c r="I6" i="33"/>
  <c r="J6" i="33"/>
  <c r="K6" i="33"/>
  <c r="M6" i="33"/>
  <c r="N6" i="33"/>
  <c r="O6" i="33"/>
  <c r="S6" i="33" s="1"/>
  <c r="L10" i="33"/>
  <c r="H10" i="33"/>
  <c r="P10" i="33" l="1"/>
  <c r="T18" i="33" l="1"/>
  <c r="T19" i="33"/>
  <c r="T13" i="33"/>
  <c r="T14" i="33"/>
  <c r="T15" i="33"/>
  <c r="T16" i="33"/>
  <c r="T12" i="33"/>
  <c r="E11" i="33" l="1"/>
  <c r="F11" i="33"/>
  <c r="G11" i="33"/>
  <c r="I11" i="33"/>
  <c r="J11" i="33"/>
  <c r="K11" i="33"/>
  <c r="M11" i="33"/>
  <c r="N11" i="33"/>
  <c r="O11" i="33"/>
  <c r="I27" i="33"/>
  <c r="J27" i="33"/>
  <c r="K27" i="33"/>
  <c r="L20" i="33"/>
  <c r="L21" i="33"/>
  <c r="L22" i="33"/>
  <c r="L23" i="33"/>
  <c r="L24" i="33"/>
  <c r="L19" i="33"/>
  <c r="H20" i="33"/>
  <c r="H21" i="33"/>
  <c r="H22" i="33"/>
  <c r="H23" i="33"/>
  <c r="H24" i="33"/>
  <c r="H9" i="33"/>
  <c r="H12" i="33"/>
  <c r="H14" i="33"/>
  <c r="H15" i="33"/>
  <c r="H18" i="33"/>
  <c r="H19" i="33"/>
  <c r="H26" i="33"/>
  <c r="H25" i="33" s="1"/>
  <c r="H28" i="33"/>
  <c r="H29" i="33"/>
  <c r="H8" i="33"/>
  <c r="H7" i="33"/>
  <c r="Q11" i="33" l="1"/>
  <c r="P19" i="33"/>
  <c r="P23" i="33"/>
  <c r="P21" i="33"/>
  <c r="P22" i="33"/>
  <c r="P20" i="33"/>
  <c r="S11" i="33"/>
  <c r="P24" i="33"/>
  <c r="R11" i="33"/>
  <c r="H6" i="33"/>
  <c r="K5" i="33"/>
  <c r="T11" i="33"/>
  <c r="I5" i="33"/>
  <c r="J5" i="33"/>
  <c r="H11" i="33"/>
  <c r="H27" i="33"/>
  <c r="H5" i="33" l="1"/>
  <c r="D6" i="33" l="1"/>
  <c r="D27" i="33"/>
  <c r="D5" i="33" l="1"/>
  <c r="S29" i="33" l="1"/>
  <c r="S28" i="33"/>
  <c r="L29" i="33" l="1"/>
  <c r="L28" i="33"/>
  <c r="M27" i="33"/>
  <c r="N27" i="33"/>
  <c r="O27" i="33"/>
  <c r="L14" i="33"/>
  <c r="L15" i="33"/>
  <c r="L16" i="33"/>
  <c r="L18" i="33"/>
  <c r="L12" i="33"/>
  <c r="L11" i="33" l="1"/>
  <c r="P12" i="33"/>
  <c r="P16" i="33"/>
  <c r="P14" i="33"/>
  <c r="P18" i="33"/>
  <c r="P15" i="33"/>
  <c r="L27" i="33"/>
  <c r="M5" i="33"/>
  <c r="N5" i="33"/>
  <c r="R5" i="33" s="1"/>
  <c r="P11" i="33" l="1"/>
  <c r="T5" i="33"/>
  <c r="E27" i="33"/>
  <c r="F27" i="33"/>
  <c r="G27" i="33"/>
  <c r="P29" i="33"/>
  <c r="Q25" i="33"/>
  <c r="S27" i="33" l="1"/>
  <c r="G5" i="33"/>
  <c r="E5" i="33"/>
  <c r="Q5" i="33" s="1"/>
  <c r="P27" i="33"/>
  <c r="P28" i="33"/>
  <c r="F5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S25" i="33" l="1"/>
  <c r="L7" i="33"/>
  <c r="L8" i="33"/>
  <c r="L9" i="33"/>
  <c r="L26" i="33"/>
  <c r="L25" i="33" l="1"/>
  <c r="P26" i="33"/>
  <c r="P8" i="33"/>
  <c r="P9" i="33"/>
  <c r="P7" i="33"/>
  <c r="L6" i="33"/>
  <c r="O5" i="33"/>
  <c r="S5" i="33" s="1"/>
  <c r="P6" i="33" l="1"/>
  <c r="P25" i="33"/>
  <c r="L5" i="33"/>
  <c r="P5" i="33" l="1"/>
</calcChain>
</file>

<file path=xl/sharedStrings.xml><?xml version="1.0" encoding="utf-8"?>
<sst xmlns="http://schemas.openxmlformats.org/spreadsheetml/2006/main" count="136" uniqueCount="93">
  <si>
    <t>№ п/п</t>
  </si>
  <si>
    <t>Наименование программы</t>
  </si>
  <si>
    <t>Запланированные мероприятия</t>
  </si>
  <si>
    <t>ДЖКХ</t>
  </si>
  <si>
    <t>ДОиМП</t>
  </si>
  <si>
    <t>КФКиС</t>
  </si>
  <si>
    <t>1</t>
  </si>
  <si>
    <t>1.1</t>
  </si>
  <si>
    <t>1.2</t>
  </si>
  <si>
    <t>КК</t>
  </si>
  <si>
    <t>ДДА</t>
  </si>
  <si>
    <t>2</t>
  </si>
  <si>
    <t>Муниципальная  программа "Социально - экономическое развитие города Нефтеюганска на 2014-2020 годы"</t>
  </si>
  <si>
    <t>5</t>
  </si>
  <si>
    <t>8</t>
  </si>
  <si>
    <t>Исполнит.    ГРБС</t>
  </si>
  <si>
    <t>Расходы на обеспечение деятельности (оказание услуг) муниципальных учреждений</t>
  </si>
  <si>
    <t>Договора на программное (информационные технологии) обеспечение и обслуживание</t>
  </si>
  <si>
    <t>Расходы на обеспечение функций органов местного самоуправления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</si>
  <si>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</si>
  <si>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</si>
  <si>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Всего</t>
  </si>
  <si>
    <t>окружной бюджет</t>
  </si>
  <si>
    <t>местный бюджет</t>
  </si>
  <si>
    <t>3</t>
  </si>
  <si>
    <t>4</t>
  </si>
  <si>
    <t>6</t>
  </si>
  <si>
    <t>9</t>
  </si>
  <si>
    <t>10</t>
  </si>
  <si>
    <t>11</t>
  </si>
  <si>
    <t>12</t>
  </si>
  <si>
    <t>13</t>
  </si>
  <si>
    <t>14</t>
  </si>
  <si>
    <t>14.1</t>
  </si>
  <si>
    <t>14.1.1</t>
  </si>
  <si>
    <t>14.1.2</t>
  </si>
  <si>
    <t>14.2</t>
  </si>
  <si>
    <t>14.2.1</t>
  </si>
  <si>
    <t>14.1.5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</si>
  <si>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</si>
  <si>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</si>
  <si>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</si>
  <si>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</si>
  <si>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</si>
  <si>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</si>
  <si>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</si>
  <si>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</si>
  <si>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</si>
  <si>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</si>
  <si>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</si>
  <si>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</si>
  <si>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</si>
  <si>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</si>
  <si>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ЗАГС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</si>
  <si>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автономного округа</t>
  </si>
  <si>
    <t>14.2.2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</si>
  <si>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</si>
  <si>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созданию и обеспечению деятельности административных комиссий</t>
  </si>
  <si>
    <t>14.2.3</t>
  </si>
  <si>
    <t>14.2.4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</si>
  <si>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</si>
  <si>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14.2.5</t>
  </si>
  <si>
    <t>Государственная поддержка развития растениеводства и животноводства, переработки и реализации продукции</t>
  </si>
  <si>
    <t>14.2.7</t>
  </si>
  <si>
    <t>Осуществление переданных полномочий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</si>
  <si>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14.2.8</t>
  </si>
  <si>
    <t>Реализация мероприятий государственной поддержки малого и среднего предпринимательства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</si>
  <si>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</si>
  <si>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</si>
  <si>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</si>
  <si>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</si>
  <si>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% исполнения  к финансированию (окружной б-т)</t>
  </si>
  <si>
    <t>22</t>
  </si>
  <si>
    <t>14.4</t>
  </si>
  <si>
    <t>14.4.1</t>
  </si>
  <si>
    <t>ПЛАН  на 2017 год (рублей)</t>
  </si>
  <si>
    <t>14.2.9</t>
  </si>
  <si>
    <t>14.2.10</t>
  </si>
  <si>
    <t>Обеспечение регулирования деятельности по обращению с отходами производства и потребления</t>
  </si>
  <si>
    <t>Профилактика инфекционных и паразитарных заболеваний, включая иммунопрофилактик</t>
  </si>
  <si>
    <t xml:space="preserve"> г</t>
  </si>
  <si>
    <t>Повышение качества оказания муниципальных услуг, выполнение других обязательств муниципального образования</t>
  </si>
  <si>
    <t>14.1.6</t>
  </si>
  <si>
    <t>ДМИ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</si>
  <si>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</si>
  <si>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23</t>
  </si>
  <si>
    <t>24</t>
  </si>
  <si>
    <t>25</t>
  </si>
  <si>
    <t xml:space="preserve"> </t>
  </si>
  <si>
    <t>% исполнения  к плану 2017  года</t>
  </si>
  <si>
    <t>ПЛАН  9 месяцев  2017 год (рублей)</t>
  </si>
  <si>
    <t>Отчет об исполнении сетевого плана-графика на 01.09.2017 год по реализации программ муниципального образования город Нефтеюганск и программ Ханты-Мансийского автономного округа - Югры</t>
  </si>
  <si>
    <t>Освоение на 01.09.2017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</si>
</sst>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.0"/>
    <numFmt numFmtId="166" formatCode="_(* #,##0.00_);_(* \(#,##0.00\);_(* &quot;-&quot;??_);_(@_)"/>
    <numFmt numFmtId="167" formatCode="_-* #,##0.00_р_._-;\-* #,##0.00_р_._-;_-* \-??_р_._-;_-@_-"/>
  </numFmts>
  <fonts count="35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b/>
      <sz val="14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75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49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/>
    <xf numFmtId="164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/>
    <xf numFmtId="164" fontId="3" fillId="0" borderId="0" xfId="0" applyNumberFormat="1" applyFont="1" applyFill="1" applyBorder="1"/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4" fontId="34" fillId="0" borderId="1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4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6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/>
    <xf numFmtId="49" fontId="3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 applyProtection="1">
      <alignment horizontal="left" vertical="center" wrapText="1"/>
      <protection locked="0"/>
    </xf>
    <xf numFmtId="164" fontId="3" fillId="0" borderId="4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4" fillId="0" borderId="1" xfId="0" applyFont="1" applyFill="1" applyBorder="1" applyAlignment="1" applyProtection="1">
      <alignment horizontal="left" vertical="center" wrapText="1"/>
      <protection locked="0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 applyProtection="1">
      <alignment horizontal="left" vertical="center" wrapText="1"/>
      <protection locked="0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68"/>
  <sheetViews>
    <sheetView tabSelected="1" view="pageBreakPreview" zoomScale="64" zoomScaleNormal="70" zoomScaleSheetLayoutView="64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H12" sqref="H12"/>
    </sheetView>
  </sheetViews>
  <sheetFormatPr defaultRowHeight="18.75" x14ac:dyDescent="0.3"/>
  <cols>
    <col min="1" max="1" width="9.42578125" style="6" customWidth="1"/>
    <col min="2" max="2" width="54.85546875" style="2" customWidth="1"/>
    <col min="3" max="3" width="13.140625" style="2" customWidth="1"/>
    <col min="4" max="4" width="25.42578125" style="2" customWidth="1"/>
    <col min="5" max="5" width="25.28515625" style="2" customWidth="1"/>
    <col min="6" max="6" width="23.28515625" style="2" customWidth="1"/>
    <col min="7" max="7" width="25.42578125" style="2" customWidth="1"/>
    <col min="8" max="8" width="25" style="2" customWidth="1"/>
    <col min="9" max="10" width="22.140625" style="2" customWidth="1"/>
    <col min="11" max="11" width="26.85546875" style="2" customWidth="1"/>
    <col min="12" max="13" width="24.42578125" style="4" customWidth="1"/>
    <col min="14" max="14" width="22" style="4" customWidth="1"/>
    <col min="15" max="15" width="23.42578125" style="4" customWidth="1"/>
    <col min="16" max="16" width="21.140625" style="5" customWidth="1"/>
    <col min="17" max="18" width="14.140625" style="5" hidden="1" customWidth="1"/>
    <col min="19" max="19" width="13.7109375" style="5" hidden="1" customWidth="1"/>
    <col min="20" max="20" width="23" style="5" hidden="1" customWidth="1"/>
    <col min="21" max="16384" width="9.140625" style="2"/>
  </cols>
  <sheetData>
    <row r="1" spans="1:20" s="26" customFormat="1" ht="62.25" customHeight="1" x14ac:dyDescent="0.3">
      <c r="A1" s="49" t="s">
        <v>91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25"/>
    </row>
    <row r="2" spans="1:20" s="1" customFormat="1" ht="42" customHeight="1" x14ac:dyDescent="0.3">
      <c r="A2" s="51" t="s">
        <v>0</v>
      </c>
      <c r="B2" s="27" t="s">
        <v>1</v>
      </c>
      <c r="C2" s="52" t="s">
        <v>15</v>
      </c>
      <c r="D2" s="53" t="s">
        <v>75</v>
      </c>
      <c r="E2" s="53"/>
      <c r="F2" s="53"/>
      <c r="G2" s="53"/>
      <c r="H2" s="53" t="s">
        <v>90</v>
      </c>
      <c r="I2" s="53"/>
      <c r="J2" s="53"/>
      <c r="K2" s="53"/>
      <c r="L2" s="54" t="s">
        <v>92</v>
      </c>
      <c r="M2" s="54"/>
      <c r="N2" s="54"/>
      <c r="O2" s="54"/>
      <c r="P2" s="55" t="s">
        <v>89</v>
      </c>
      <c r="Q2" s="56"/>
      <c r="R2" s="56"/>
      <c r="S2" s="57"/>
      <c r="T2" s="43" t="s">
        <v>71</v>
      </c>
    </row>
    <row r="3" spans="1:20" s="1" customFormat="1" ht="37.5" customHeight="1" x14ac:dyDescent="0.3">
      <c r="A3" s="51"/>
      <c r="B3" s="40" t="s">
        <v>2</v>
      </c>
      <c r="C3" s="52"/>
      <c r="D3" s="41" t="s">
        <v>21</v>
      </c>
      <c r="E3" s="41" t="s">
        <v>22</v>
      </c>
      <c r="F3" s="41" t="s">
        <v>49</v>
      </c>
      <c r="G3" s="41" t="s">
        <v>23</v>
      </c>
      <c r="H3" s="41" t="s">
        <v>21</v>
      </c>
      <c r="I3" s="41" t="s">
        <v>22</v>
      </c>
      <c r="J3" s="41" t="s">
        <v>49</v>
      </c>
      <c r="K3" s="41" t="s">
        <v>23</v>
      </c>
      <c r="L3" s="41" t="s">
        <v>21</v>
      </c>
      <c r="M3" s="41" t="s">
        <v>22</v>
      </c>
      <c r="N3" s="41" t="s">
        <v>49</v>
      </c>
      <c r="O3" s="41" t="s">
        <v>23</v>
      </c>
      <c r="P3" s="28" t="s">
        <v>21</v>
      </c>
      <c r="Q3" s="28" t="s">
        <v>22</v>
      </c>
      <c r="R3" s="28" t="s">
        <v>49</v>
      </c>
      <c r="S3" s="28" t="s">
        <v>23</v>
      </c>
      <c r="T3" s="44"/>
    </row>
    <row r="4" spans="1:20" s="1" customFormat="1" x14ac:dyDescent="0.3">
      <c r="A4" s="39" t="s">
        <v>6</v>
      </c>
      <c r="B4" s="39" t="s">
        <v>11</v>
      </c>
      <c r="C4" s="39" t="s">
        <v>24</v>
      </c>
      <c r="D4" s="39" t="s">
        <v>25</v>
      </c>
      <c r="E4" s="39" t="s">
        <v>13</v>
      </c>
      <c r="F4" s="39" t="s">
        <v>26</v>
      </c>
      <c r="G4" s="39" t="s">
        <v>39</v>
      </c>
      <c r="H4" s="39" t="s">
        <v>14</v>
      </c>
      <c r="I4" s="39" t="s">
        <v>27</v>
      </c>
      <c r="J4" s="39" t="s">
        <v>28</v>
      </c>
      <c r="K4" s="39" t="s">
        <v>29</v>
      </c>
      <c r="L4" s="39" t="s">
        <v>27</v>
      </c>
      <c r="M4" s="39" t="s">
        <v>28</v>
      </c>
      <c r="N4" s="39" t="s">
        <v>29</v>
      </c>
      <c r="O4" s="39" t="s">
        <v>30</v>
      </c>
      <c r="P4" s="39" t="s">
        <v>31</v>
      </c>
      <c r="Q4" s="39" t="s">
        <v>72</v>
      </c>
      <c r="R4" s="39" t="s">
        <v>85</v>
      </c>
      <c r="S4" s="39" t="s">
        <v>86</v>
      </c>
      <c r="T4" s="39" t="s">
        <v>87</v>
      </c>
    </row>
    <row r="5" spans="1:20" s="1" customFormat="1" ht="74.25" customHeight="1" x14ac:dyDescent="0.3">
      <c r="A5" s="31" t="s">
        <v>32</v>
      </c>
      <c r="B5" s="48" t="s">
        <v>12</v>
      </c>
      <c r="C5" s="48"/>
      <c r="D5" s="34">
        <f t="shared" ref="D5:O5" si="0">D6+D11+D25+D27</f>
        <v>410668520</v>
      </c>
      <c r="E5" s="34">
        <f t="shared" si="0"/>
        <v>61827600</v>
      </c>
      <c r="F5" s="34">
        <f t="shared" si="0"/>
        <v>11508800</v>
      </c>
      <c r="G5" s="34">
        <f t="shared" si="0"/>
        <v>337332120</v>
      </c>
      <c r="H5" s="34">
        <f t="shared" si="0"/>
        <v>316065825</v>
      </c>
      <c r="I5" s="34">
        <f t="shared" si="0"/>
        <v>47381318</v>
      </c>
      <c r="J5" s="34">
        <f t="shared" si="0"/>
        <v>9702895</v>
      </c>
      <c r="K5" s="34">
        <f t="shared" si="0"/>
        <v>258981612</v>
      </c>
      <c r="L5" s="34">
        <f t="shared" si="0"/>
        <v>267425526.68000001</v>
      </c>
      <c r="M5" s="34">
        <f t="shared" si="0"/>
        <v>39102802.620000012</v>
      </c>
      <c r="N5" s="34">
        <f t="shared" si="0"/>
        <v>8608492.2699999996</v>
      </c>
      <c r="O5" s="34">
        <f t="shared" si="0"/>
        <v>219714231.79000002</v>
      </c>
      <c r="P5" s="29">
        <f>L5/D5*100</f>
        <v>65.119558392252713</v>
      </c>
      <c r="Q5" s="29">
        <f>M5/E5*100</f>
        <v>63.244898103759503</v>
      </c>
      <c r="R5" s="29">
        <f>N5/J5*100</f>
        <v>88.720863927724665</v>
      </c>
      <c r="S5" s="29">
        <f>O5/G5*100</f>
        <v>65.132911680630954</v>
      </c>
      <c r="T5" s="29" t="e">
        <f>M5/#REF!*100</f>
        <v>#REF!</v>
      </c>
    </row>
    <row r="6" spans="1:20" s="1" customFormat="1" ht="40.5" customHeight="1" x14ac:dyDescent="0.3">
      <c r="A6" s="31" t="s">
        <v>33</v>
      </c>
      <c r="B6" s="42" t="s">
        <v>19</v>
      </c>
      <c r="C6" s="42"/>
      <c r="D6" s="34">
        <f>SUM(D7:D10)</f>
        <v>287389873</v>
      </c>
      <c r="E6" s="34">
        <f t="shared" ref="E6:O6" si="1">SUM(E7:E10)</f>
        <v>0</v>
      </c>
      <c r="F6" s="34">
        <f t="shared" si="1"/>
        <v>0</v>
      </c>
      <c r="G6" s="34">
        <f t="shared" si="1"/>
        <v>287389873</v>
      </c>
      <c r="H6" s="34">
        <f t="shared" si="1"/>
        <v>221213925</v>
      </c>
      <c r="I6" s="34">
        <f t="shared" si="1"/>
        <v>0</v>
      </c>
      <c r="J6" s="34">
        <f t="shared" si="1"/>
        <v>0</v>
      </c>
      <c r="K6" s="34">
        <f t="shared" si="1"/>
        <v>221213925</v>
      </c>
      <c r="L6" s="34">
        <f t="shared" si="1"/>
        <v>191477342.96000001</v>
      </c>
      <c r="M6" s="34">
        <f t="shared" si="1"/>
        <v>0</v>
      </c>
      <c r="N6" s="34">
        <f t="shared" si="1"/>
        <v>0</v>
      </c>
      <c r="O6" s="34">
        <f t="shared" si="1"/>
        <v>191477342.96000001</v>
      </c>
      <c r="P6" s="29">
        <f>L6/D6*100</f>
        <v>66.626336189654126</v>
      </c>
      <c r="Q6" s="29"/>
      <c r="R6" s="29"/>
      <c r="S6" s="29">
        <f>O6/G6*100</f>
        <v>66.626336189654126</v>
      </c>
      <c r="T6" s="29"/>
    </row>
    <row r="7" spans="1:20" s="1" customFormat="1" ht="67.5" customHeight="1" x14ac:dyDescent="0.3">
      <c r="A7" s="37" t="s">
        <v>34</v>
      </c>
      <c r="B7" s="38" t="s">
        <v>16</v>
      </c>
      <c r="C7" s="22" t="s">
        <v>10</v>
      </c>
      <c r="D7" s="23">
        <f>SUM(E7:G7)</f>
        <v>71585582</v>
      </c>
      <c r="E7" s="23">
        <v>0</v>
      </c>
      <c r="F7" s="23">
        <v>0</v>
      </c>
      <c r="G7" s="23">
        <v>71585582</v>
      </c>
      <c r="H7" s="23">
        <f>I7+J7+K7</f>
        <v>53168061</v>
      </c>
      <c r="I7" s="23">
        <v>0</v>
      </c>
      <c r="J7" s="23">
        <v>0</v>
      </c>
      <c r="K7" s="23">
        <v>53168061</v>
      </c>
      <c r="L7" s="23">
        <f>M7+O7</f>
        <v>48055730.25</v>
      </c>
      <c r="M7" s="23">
        <v>0</v>
      </c>
      <c r="N7" s="23">
        <v>0</v>
      </c>
      <c r="O7" s="23">
        <v>48055730.25</v>
      </c>
      <c r="P7" s="24">
        <f>L7/D7*100</f>
        <v>67.130459664349729</v>
      </c>
      <c r="Q7" s="29"/>
      <c r="R7" s="24"/>
      <c r="S7" s="29">
        <f>O7/G7*100</f>
        <v>67.130459664349729</v>
      </c>
      <c r="T7" s="29"/>
    </row>
    <row r="8" spans="1:20" s="1" customFormat="1" ht="48" customHeight="1" x14ac:dyDescent="0.3">
      <c r="A8" s="37" t="s">
        <v>35</v>
      </c>
      <c r="B8" s="38" t="s">
        <v>18</v>
      </c>
      <c r="C8" s="22" t="s">
        <v>10</v>
      </c>
      <c r="D8" s="23">
        <f t="shared" ref="D8:D10" si="2">SUM(E8:G8)</f>
        <v>168442911</v>
      </c>
      <c r="E8" s="23">
        <v>0</v>
      </c>
      <c r="F8" s="23">
        <v>0</v>
      </c>
      <c r="G8" s="23">
        <v>168442911</v>
      </c>
      <c r="H8" s="23">
        <f>I8+J8+K8</f>
        <v>135624379</v>
      </c>
      <c r="I8" s="23">
        <v>0</v>
      </c>
      <c r="J8" s="23">
        <v>0</v>
      </c>
      <c r="K8" s="23">
        <v>135624379</v>
      </c>
      <c r="L8" s="23">
        <f t="shared" ref="L8:L10" si="3">M8+O8</f>
        <v>116070471.04000001</v>
      </c>
      <c r="M8" s="23">
        <v>0</v>
      </c>
      <c r="N8" s="23">
        <v>0</v>
      </c>
      <c r="O8" s="23">
        <v>116070471.04000001</v>
      </c>
      <c r="P8" s="24">
        <f>L8/D8*100</f>
        <v>68.907899032925172</v>
      </c>
      <c r="Q8" s="29"/>
      <c r="R8" s="24"/>
      <c r="S8" s="29">
        <f>O8/G8*100</f>
        <v>68.907899032925172</v>
      </c>
      <c r="T8" s="29"/>
    </row>
    <row r="9" spans="1:20" s="1" customFormat="1" ht="59.25" customHeight="1" x14ac:dyDescent="0.3">
      <c r="A9" s="37" t="s">
        <v>38</v>
      </c>
      <c r="B9" s="38" t="s">
        <v>50</v>
      </c>
      <c r="C9" s="22" t="s">
        <v>10</v>
      </c>
      <c r="D9" s="23">
        <f t="shared" si="2"/>
        <v>1929880</v>
      </c>
      <c r="E9" s="23">
        <v>0</v>
      </c>
      <c r="F9" s="23">
        <v>0</v>
      </c>
      <c r="G9" s="23">
        <v>1929880</v>
      </c>
      <c r="H9" s="23">
        <f t="shared" ref="H9:H29" si="4">I9+J9+K9</f>
        <v>1588985</v>
      </c>
      <c r="I9" s="23">
        <v>0</v>
      </c>
      <c r="J9" s="23">
        <v>0</v>
      </c>
      <c r="K9" s="23">
        <v>1588985</v>
      </c>
      <c r="L9" s="23">
        <f t="shared" si="3"/>
        <v>1115924.82</v>
      </c>
      <c r="M9" s="23">
        <v>0</v>
      </c>
      <c r="N9" s="23">
        <v>0</v>
      </c>
      <c r="O9" s="23">
        <v>1115924.82</v>
      </c>
      <c r="P9" s="24">
        <f>L9/D9*100</f>
        <v>57.823534105747513</v>
      </c>
      <c r="Q9" s="29"/>
      <c r="R9" s="24"/>
      <c r="S9" s="29">
        <f>O9/G9*100</f>
        <v>57.823534105747513</v>
      </c>
      <c r="T9" s="29"/>
    </row>
    <row r="10" spans="1:20" s="1" customFormat="1" ht="60.75" customHeight="1" x14ac:dyDescent="0.3">
      <c r="A10" s="37" t="s">
        <v>82</v>
      </c>
      <c r="B10" s="38" t="s">
        <v>81</v>
      </c>
      <c r="C10" s="22" t="s">
        <v>10</v>
      </c>
      <c r="D10" s="23">
        <f t="shared" si="2"/>
        <v>45431500</v>
      </c>
      <c r="E10" s="23">
        <v>0</v>
      </c>
      <c r="F10" s="23">
        <v>0</v>
      </c>
      <c r="G10" s="23">
        <v>45431500</v>
      </c>
      <c r="H10" s="23">
        <f t="shared" si="4"/>
        <v>30832500</v>
      </c>
      <c r="I10" s="23">
        <v>0</v>
      </c>
      <c r="J10" s="23">
        <v>0</v>
      </c>
      <c r="K10" s="23">
        <v>30832500</v>
      </c>
      <c r="L10" s="23">
        <f t="shared" si="3"/>
        <v>26235216.850000001</v>
      </c>
      <c r="M10" s="23">
        <v>0</v>
      </c>
      <c r="N10" s="23">
        <v>0</v>
      </c>
      <c r="O10" s="23">
        <v>26235216.850000001</v>
      </c>
      <c r="P10" s="24">
        <f>L10/D10*100</f>
        <v>57.746754674620036</v>
      </c>
      <c r="Q10" s="29"/>
      <c r="R10" s="24"/>
      <c r="S10" s="29">
        <f>O10/G10*100</f>
        <v>57.746754674620036</v>
      </c>
      <c r="T10" s="29"/>
    </row>
    <row r="11" spans="1:20" s="1" customFormat="1" ht="49.5" customHeight="1" x14ac:dyDescent="0.3">
      <c r="A11" s="31" t="s">
        <v>36</v>
      </c>
      <c r="B11" s="42" t="s">
        <v>51</v>
      </c>
      <c r="C11" s="33"/>
      <c r="D11" s="32">
        <f>SUM(D12:D24)</f>
        <v>74619247</v>
      </c>
      <c r="E11" s="32">
        <f t="shared" ref="E11:O11" si="5">SUM(E12:E24)</f>
        <v>57110100</v>
      </c>
      <c r="F11" s="32">
        <f t="shared" si="5"/>
        <v>11508800</v>
      </c>
      <c r="G11" s="32">
        <f t="shared" si="5"/>
        <v>6000347</v>
      </c>
      <c r="H11" s="32">
        <f t="shared" si="5"/>
        <v>58822710</v>
      </c>
      <c r="I11" s="32">
        <f t="shared" si="5"/>
        <v>44595618</v>
      </c>
      <c r="J11" s="32">
        <f t="shared" si="5"/>
        <v>9702895</v>
      </c>
      <c r="K11" s="32">
        <f t="shared" si="5"/>
        <v>4524197</v>
      </c>
      <c r="L11" s="32">
        <f>SUM(L12:L24)</f>
        <v>48153620.080000006</v>
      </c>
      <c r="M11" s="32">
        <f t="shared" si="5"/>
        <v>36337468.70000001</v>
      </c>
      <c r="N11" s="32">
        <f t="shared" si="5"/>
        <v>8608492.2699999996</v>
      </c>
      <c r="O11" s="32">
        <f t="shared" si="5"/>
        <v>3207659.11</v>
      </c>
      <c r="P11" s="29">
        <f>L11/D11*100</f>
        <v>64.532439036807759</v>
      </c>
      <c r="Q11" s="29">
        <f>M11/E11*100</f>
        <v>63.627044428218497</v>
      </c>
      <c r="R11" s="29">
        <f>N11/J11*100</f>
        <v>88.720863927724665</v>
      </c>
      <c r="S11" s="29">
        <f>O11/G11*100</f>
        <v>53.457893518491517</v>
      </c>
      <c r="T11" s="29" t="e">
        <f>M11/#REF!*100</f>
        <v>#REF!</v>
      </c>
    </row>
    <row r="12" spans="1:20" s="1" customFormat="1" ht="66" customHeight="1" x14ac:dyDescent="0.3">
      <c r="A12" s="37" t="s">
        <v>37</v>
      </c>
      <c r="B12" s="38" t="s">
        <v>52</v>
      </c>
      <c r="C12" s="22" t="s">
        <v>53</v>
      </c>
      <c r="D12" s="23">
        <f>SUM(E12:G12)</f>
        <v>15357158</v>
      </c>
      <c r="E12" s="23">
        <v>3599800</v>
      </c>
      <c r="F12" s="23">
        <v>11492100</v>
      </c>
      <c r="G12" s="23">
        <v>265258</v>
      </c>
      <c r="H12" s="23">
        <f t="shared" si="4"/>
        <v>12743658</v>
      </c>
      <c r="I12" s="23">
        <v>2819500</v>
      </c>
      <c r="J12" s="23">
        <v>9699900</v>
      </c>
      <c r="K12" s="23">
        <v>224258</v>
      </c>
      <c r="L12" s="23">
        <f>SUM(M12:O12)</f>
        <v>11054823.77</v>
      </c>
      <c r="M12" s="23">
        <v>2286909.5</v>
      </c>
      <c r="N12" s="23">
        <v>8608492.2699999996</v>
      </c>
      <c r="O12" s="23">
        <v>159422</v>
      </c>
      <c r="P12" s="24">
        <f>L12/D12*100</f>
        <v>71.984827987053336</v>
      </c>
      <c r="Q12" s="24">
        <f>M12/E12*100</f>
        <v>63.528793266292574</v>
      </c>
      <c r="R12" s="24">
        <f>N12/J12*100</f>
        <v>88.748257920184741</v>
      </c>
      <c r="S12" s="24">
        <f>O12/G12*100</f>
        <v>60.100732117410217</v>
      </c>
      <c r="T12" s="24" t="e">
        <f>M12/#REF!*100</f>
        <v>#REF!</v>
      </c>
    </row>
    <row r="13" spans="1:20" s="1" customFormat="1" ht="104.25" customHeight="1" x14ac:dyDescent="0.3">
      <c r="A13" s="37" t="s">
        <v>55</v>
      </c>
      <c r="B13" s="38" t="s">
        <v>54</v>
      </c>
      <c r="C13" s="22" t="s">
        <v>10</v>
      </c>
      <c r="D13" s="23">
        <f t="shared" ref="D13:D24" si="6">SUM(E13:G13)</f>
        <v>488100</v>
      </c>
      <c r="E13" s="23">
        <v>488100</v>
      </c>
      <c r="F13" s="23">
        <v>0</v>
      </c>
      <c r="G13" s="23">
        <v>0</v>
      </c>
      <c r="H13" s="23">
        <f t="shared" si="4"/>
        <v>366100</v>
      </c>
      <c r="I13" s="23">
        <v>366100</v>
      </c>
      <c r="J13" s="23">
        <v>0</v>
      </c>
      <c r="K13" s="23">
        <v>0</v>
      </c>
      <c r="L13" s="23">
        <f t="shared" ref="L13:L18" si="7">SUM(M13:O13)</f>
        <v>236000</v>
      </c>
      <c r="M13" s="23">
        <v>236000</v>
      </c>
      <c r="N13" s="23">
        <v>0</v>
      </c>
      <c r="O13" s="23">
        <v>0</v>
      </c>
      <c r="P13" s="24">
        <f>L13/D13*100</f>
        <v>48.350747797582457</v>
      </c>
      <c r="Q13" s="24">
        <f>M13/E13*100</f>
        <v>48.350747797582457</v>
      </c>
      <c r="R13" s="24"/>
      <c r="S13" s="24"/>
      <c r="T13" s="24" t="e">
        <f>M13/#REF!*100</f>
        <v>#REF!</v>
      </c>
    </row>
    <row r="14" spans="1:20" s="1" customFormat="1" ht="63" customHeight="1" x14ac:dyDescent="0.3">
      <c r="A14" s="37" t="s">
        <v>58</v>
      </c>
      <c r="B14" s="38" t="s">
        <v>56</v>
      </c>
      <c r="C14" s="22" t="s">
        <v>10</v>
      </c>
      <c r="D14" s="23">
        <f t="shared" si="6"/>
        <v>3701700</v>
      </c>
      <c r="E14" s="23">
        <v>3701700</v>
      </c>
      <c r="F14" s="23">
        <v>0</v>
      </c>
      <c r="G14" s="23">
        <v>0</v>
      </c>
      <c r="H14" s="23">
        <f t="shared" si="4"/>
        <v>2673170</v>
      </c>
      <c r="I14" s="23">
        <v>2673170</v>
      </c>
      <c r="J14" s="23">
        <v>0</v>
      </c>
      <c r="K14" s="23">
        <v>0</v>
      </c>
      <c r="L14" s="23">
        <f t="shared" si="7"/>
        <v>2456497.7400000002</v>
      </c>
      <c r="M14" s="23">
        <v>2456497.7400000002</v>
      </c>
      <c r="N14" s="23">
        <v>0</v>
      </c>
      <c r="O14" s="23">
        <v>0</v>
      </c>
      <c r="P14" s="24">
        <f>L14/D14*100</f>
        <v>66.361340465191674</v>
      </c>
      <c r="Q14" s="24">
        <f>M14/E14*100</f>
        <v>66.361340465191674</v>
      </c>
      <c r="R14" s="24"/>
      <c r="S14" s="24"/>
      <c r="T14" s="24" t="e">
        <f>M14/#REF!*100</f>
        <v>#REF!</v>
      </c>
    </row>
    <row r="15" spans="1:20" s="1" customFormat="1" ht="56.25" x14ac:dyDescent="0.3">
      <c r="A15" s="37" t="s">
        <v>59</v>
      </c>
      <c r="B15" s="38" t="s">
        <v>57</v>
      </c>
      <c r="C15" s="22" t="s">
        <v>10</v>
      </c>
      <c r="D15" s="23">
        <f t="shared" si="6"/>
        <v>4413500</v>
      </c>
      <c r="E15" s="23">
        <v>4413500</v>
      </c>
      <c r="F15" s="23">
        <v>0</v>
      </c>
      <c r="G15" s="23">
        <v>0</v>
      </c>
      <c r="H15" s="23">
        <f t="shared" si="4"/>
        <v>3840610</v>
      </c>
      <c r="I15" s="23">
        <v>3840610</v>
      </c>
      <c r="J15" s="23">
        <v>0</v>
      </c>
      <c r="K15" s="23">
        <v>0</v>
      </c>
      <c r="L15" s="23">
        <f t="shared" si="7"/>
        <v>3687085.93</v>
      </c>
      <c r="M15" s="23">
        <v>3687085.93</v>
      </c>
      <c r="N15" s="23">
        <v>0</v>
      </c>
      <c r="O15" s="23">
        <v>0</v>
      </c>
      <c r="P15" s="24">
        <f>L15/D15*100</f>
        <v>83.541088251954235</v>
      </c>
      <c r="Q15" s="24">
        <f>M15/E15*100</f>
        <v>83.541088251954235</v>
      </c>
      <c r="R15" s="24"/>
      <c r="S15" s="24"/>
      <c r="T15" s="24" t="e">
        <f>M15/#REF!*100</f>
        <v>#REF!</v>
      </c>
    </row>
    <row r="16" spans="1:20" s="1" customFormat="1" ht="81" customHeight="1" x14ac:dyDescent="0.3">
      <c r="A16" s="37" t="s">
        <v>61</v>
      </c>
      <c r="B16" s="38" t="s">
        <v>60</v>
      </c>
      <c r="C16" s="22" t="s">
        <v>10</v>
      </c>
      <c r="D16" s="23">
        <f t="shared" si="6"/>
        <v>9619189</v>
      </c>
      <c r="E16" s="23">
        <v>9576600</v>
      </c>
      <c r="F16" s="23">
        <v>0</v>
      </c>
      <c r="G16" s="23">
        <v>42589</v>
      </c>
      <c r="H16" s="23">
        <f>I16+J16+K16</f>
        <v>7987384</v>
      </c>
      <c r="I16" s="23">
        <v>7944795</v>
      </c>
      <c r="J16" s="23">
        <v>0</v>
      </c>
      <c r="K16" s="23">
        <v>42589</v>
      </c>
      <c r="L16" s="23">
        <f t="shared" si="7"/>
        <v>6519141.7800000003</v>
      </c>
      <c r="M16" s="23">
        <v>6476552.7800000003</v>
      </c>
      <c r="N16" s="23">
        <v>0</v>
      </c>
      <c r="O16" s="23">
        <v>42589</v>
      </c>
      <c r="P16" s="24">
        <f>L16/D16*100</f>
        <v>67.772260010693202</v>
      </c>
      <c r="Q16" s="24">
        <f>M16/E16*100</f>
        <v>67.628936992251951</v>
      </c>
      <c r="R16" s="24"/>
      <c r="S16" s="24">
        <f>O16/G16*100</f>
        <v>100</v>
      </c>
      <c r="T16" s="24" t="e">
        <f>M16/#REF!*100</f>
        <v>#REF!</v>
      </c>
    </row>
    <row r="17" spans="1:22" s="1" customFormat="1" ht="80.25" customHeight="1" x14ac:dyDescent="0.3">
      <c r="A17" s="37"/>
      <c r="B17" s="38" t="s">
        <v>84</v>
      </c>
      <c r="C17" s="22" t="s">
        <v>10</v>
      </c>
      <c r="D17" s="23">
        <f t="shared" si="6"/>
        <v>16700</v>
      </c>
      <c r="E17" s="23">
        <v>0</v>
      </c>
      <c r="F17" s="23">
        <v>16700</v>
      </c>
      <c r="G17" s="23">
        <v>0</v>
      </c>
      <c r="H17" s="23">
        <f>I17+J17+K17</f>
        <v>2995</v>
      </c>
      <c r="I17" s="23">
        <v>0</v>
      </c>
      <c r="J17" s="23">
        <v>2995</v>
      </c>
      <c r="K17" s="23">
        <v>0</v>
      </c>
      <c r="L17" s="23">
        <f t="shared" si="7"/>
        <v>0</v>
      </c>
      <c r="M17" s="23">
        <v>0</v>
      </c>
      <c r="N17" s="23">
        <v>0</v>
      </c>
      <c r="O17" s="23">
        <v>0</v>
      </c>
      <c r="P17" s="24">
        <f>L17/D17*100</f>
        <v>0</v>
      </c>
      <c r="Q17" s="24"/>
      <c r="R17" s="24">
        <f>N17/J17*100</f>
        <v>0</v>
      </c>
      <c r="S17" s="24"/>
      <c r="T17" s="24"/>
    </row>
    <row r="18" spans="1:22" s="1" customFormat="1" ht="64.5" customHeight="1" x14ac:dyDescent="0.3">
      <c r="A18" s="37" t="s">
        <v>63</v>
      </c>
      <c r="B18" s="38" t="s">
        <v>62</v>
      </c>
      <c r="C18" s="22" t="s">
        <v>10</v>
      </c>
      <c r="D18" s="23">
        <f t="shared" si="6"/>
        <v>26867000</v>
      </c>
      <c r="E18" s="23">
        <v>26867000</v>
      </c>
      <c r="F18" s="23">
        <v>0</v>
      </c>
      <c r="G18" s="23">
        <v>0</v>
      </c>
      <c r="H18" s="23">
        <f t="shared" si="4"/>
        <v>21486391</v>
      </c>
      <c r="I18" s="23">
        <v>21486391</v>
      </c>
      <c r="J18" s="23">
        <v>0</v>
      </c>
      <c r="K18" s="23">
        <v>0</v>
      </c>
      <c r="L18" s="23">
        <f t="shared" si="7"/>
        <v>19367636.329999998</v>
      </c>
      <c r="M18" s="23">
        <v>19367636.329999998</v>
      </c>
      <c r="N18" s="23">
        <v>0</v>
      </c>
      <c r="O18" s="23">
        <v>0</v>
      </c>
      <c r="P18" s="24">
        <f>L18/D18*100</f>
        <v>72.087082033721657</v>
      </c>
      <c r="Q18" s="24">
        <f>M18/E18*100</f>
        <v>72.087082033721657</v>
      </c>
      <c r="R18" s="24"/>
      <c r="S18" s="24"/>
      <c r="T18" s="24" t="e">
        <f>M18/#REF!*100</f>
        <v>#REF!</v>
      </c>
    </row>
    <row r="19" spans="1:22" s="1" customFormat="1" ht="105.75" customHeight="1" x14ac:dyDescent="0.3">
      <c r="A19" s="37" t="s">
        <v>65</v>
      </c>
      <c r="B19" s="38" t="s">
        <v>64</v>
      </c>
      <c r="C19" s="22" t="s">
        <v>3</v>
      </c>
      <c r="D19" s="23">
        <f t="shared" si="6"/>
        <v>6526500</v>
      </c>
      <c r="E19" s="23">
        <v>834000</v>
      </c>
      <c r="F19" s="23">
        <v>0</v>
      </c>
      <c r="G19" s="23">
        <v>5692500</v>
      </c>
      <c r="H19" s="23">
        <f t="shared" si="4"/>
        <v>5091350</v>
      </c>
      <c r="I19" s="23">
        <v>834000</v>
      </c>
      <c r="J19" s="23">
        <v>0</v>
      </c>
      <c r="K19" s="23">
        <v>4257350</v>
      </c>
      <c r="L19" s="23">
        <f>SUM(M19:O19)</f>
        <v>3821254.4499999997</v>
      </c>
      <c r="M19" s="23">
        <v>815606.34</v>
      </c>
      <c r="N19" s="23">
        <v>0</v>
      </c>
      <c r="O19" s="23">
        <v>3005648.11</v>
      </c>
      <c r="P19" s="24">
        <f>L19/D19*100</f>
        <v>58.549826859725727</v>
      </c>
      <c r="Q19" s="24">
        <f>M19/E19*100</f>
        <v>97.794525179856109</v>
      </c>
      <c r="R19" s="24"/>
      <c r="S19" s="24">
        <f>O19/G19*100</f>
        <v>52.800142468159862</v>
      </c>
      <c r="T19" s="24" t="e">
        <f>M19/#REF!*100</f>
        <v>#REF!</v>
      </c>
      <c r="V19" s="1" t="s">
        <v>88</v>
      </c>
    </row>
    <row r="20" spans="1:22" s="1" customFormat="1" ht="64.5" customHeight="1" x14ac:dyDescent="0.3">
      <c r="A20" s="37" t="s">
        <v>76</v>
      </c>
      <c r="B20" s="38" t="s">
        <v>78</v>
      </c>
      <c r="C20" s="22" t="s">
        <v>3</v>
      </c>
      <c r="D20" s="23">
        <f t="shared" si="6"/>
        <v>65900</v>
      </c>
      <c r="E20" s="23">
        <v>65900</v>
      </c>
      <c r="F20" s="23">
        <v>0</v>
      </c>
      <c r="G20" s="23">
        <v>0</v>
      </c>
      <c r="H20" s="23">
        <f t="shared" si="4"/>
        <v>65900</v>
      </c>
      <c r="I20" s="23">
        <v>65900</v>
      </c>
      <c r="J20" s="23">
        <v>0</v>
      </c>
      <c r="K20" s="23">
        <v>0</v>
      </c>
      <c r="L20" s="23">
        <f t="shared" ref="L20:L24" si="8">SUM(M20:O20)</f>
        <v>0</v>
      </c>
      <c r="M20" s="23">
        <v>0</v>
      </c>
      <c r="N20" s="23">
        <v>0</v>
      </c>
      <c r="O20" s="23">
        <v>0</v>
      </c>
      <c r="P20" s="24">
        <f>L20/D20*100</f>
        <v>0</v>
      </c>
      <c r="Q20" s="24">
        <f>M20/E20*100</f>
        <v>0</v>
      </c>
      <c r="R20" s="24"/>
      <c r="S20" s="24"/>
      <c r="T20" s="24"/>
    </row>
    <row r="21" spans="1:22" s="1" customFormat="1" ht="51.75" customHeight="1" x14ac:dyDescent="0.3">
      <c r="A21" s="46" t="s">
        <v>77</v>
      </c>
      <c r="B21" s="58" t="s">
        <v>79</v>
      </c>
      <c r="C21" s="22" t="s">
        <v>3</v>
      </c>
      <c r="D21" s="23">
        <f t="shared" si="6"/>
        <v>5996697</v>
      </c>
      <c r="E21" s="23">
        <v>5996697</v>
      </c>
      <c r="F21" s="23">
        <v>0</v>
      </c>
      <c r="G21" s="23">
        <v>0</v>
      </c>
      <c r="H21" s="23">
        <f t="shared" si="4"/>
        <v>2998349</v>
      </c>
      <c r="I21" s="23">
        <v>2998349</v>
      </c>
      <c r="J21" s="23">
        <v>0</v>
      </c>
      <c r="K21" s="23">
        <v>0</v>
      </c>
      <c r="L21" s="23">
        <f t="shared" si="8"/>
        <v>0</v>
      </c>
      <c r="M21" s="23">
        <v>0</v>
      </c>
      <c r="N21" s="23">
        <v>0</v>
      </c>
      <c r="O21" s="23">
        <v>0</v>
      </c>
      <c r="P21" s="24">
        <f>L21/D21*100</f>
        <v>0</v>
      </c>
      <c r="Q21" s="24">
        <f>M21/E21*100</f>
        <v>0</v>
      </c>
      <c r="R21" s="24"/>
      <c r="S21" s="24"/>
      <c r="T21" s="24" t="e">
        <f>M21/#REF!*100</f>
        <v>#REF!</v>
      </c>
    </row>
    <row r="22" spans="1:22" s="1" customFormat="1" ht="51.75" customHeight="1" x14ac:dyDescent="0.3">
      <c r="A22" s="59"/>
      <c r="B22" s="61"/>
      <c r="C22" s="22" t="s">
        <v>4</v>
      </c>
      <c r="D22" s="23">
        <f t="shared" si="6"/>
        <v>1450671</v>
      </c>
      <c r="E22" s="23">
        <v>1450671</v>
      </c>
      <c r="F22" s="23">
        <v>0</v>
      </c>
      <c r="G22" s="23">
        <v>0</v>
      </c>
      <c r="H22" s="23">
        <f t="shared" si="4"/>
        <v>1450671</v>
      </c>
      <c r="I22" s="23">
        <v>1450671</v>
      </c>
      <c r="J22" s="23">
        <v>0</v>
      </c>
      <c r="K22" s="23">
        <v>0</v>
      </c>
      <c r="L22" s="23">
        <f t="shared" si="8"/>
        <v>895747.32</v>
      </c>
      <c r="M22" s="23">
        <v>895747.32</v>
      </c>
      <c r="N22" s="23">
        <v>0</v>
      </c>
      <c r="O22" s="23">
        <v>0</v>
      </c>
      <c r="P22" s="24">
        <f>L22/D22*100</f>
        <v>61.74710323705375</v>
      </c>
      <c r="Q22" s="24">
        <f>M22/E22*100</f>
        <v>61.74710323705375</v>
      </c>
      <c r="R22" s="24"/>
      <c r="S22" s="24"/>
      <c r="T22" s="24" t="e">
        <f>M22/#REF!*100</f>
        <v>#REF!</v>
      </c>
    </row>
    <row r="23" spans="1:22" s="1" customFormat="1" ht="39" customHeight="1" x14ac:dyDescent="0.3">
      <c r="A23" s="59"/>
      <c r="B23" s="61"/>
      <c r="C23" s="22" t="s">
        <v>9</v>
      </c>
      <c r="D23" s="23">
        <f t="shared" si="6"/>
        <v>20032</v>
      </c>
      <c r="E23" s="23">
        <v>20032</v>
      </c>
      <c r="F23" s="23">
        <v>0</v>
      </c>
      <c r="G23" s="23">
        <v>0</v>
      </c>
      <c r="H23" s="23">
        <f t="shared" si="4"/>
        <v>20032</v>
      </c>
      <c r="I23" s="23">
        <v>20032</v>
      </c>
      <c r="J23" s="23">
        <v>0</v>
      </c>
      <c r="K23" s="23">
        <v>0</v>
      </c>
      <c r="L23" s="23">
        <f t="shared" si="8"/>
        <v>19436.919999999998</v>
      </c>
      <c r="M23" s="23">
        <v>19436.919999999998</v>
      </c>
      <c r="N23" s="23">
        <v>0</v>
      </c>
      <c r="O23" s="23">
        <v>0</v>
      </c>
      <c r="P23" s="24">
        <f>L23/D23*100</f>
        <v>97.029353035143757</v>
      </c>
      <c r="Q23" s="24">
        <f>M23/E23*100</f>
        <v>97.029353035143757</v>
      </c>
      <c r="R23" s="24"/>
      <c r="S23" s="24"/>
      <c r="T23" s="24" t="e">
        <f>M23/#REF!*100</f>
        <v>#REF!</v>
      </c>
    </row>
    <row r="24" spans="1:22" s="1" customFormat="1" ht="36.75" customHeight="1" x14ac:dyDescent="0.3">
      <c r="A24" s="60"/>
      <c r="B24" s="45"/>
      <c r="C24" s="22" t="s">
        <v>5</v>
      </c>
      <c r="D24" s="23">
        <f t="shared" si="6"/>
        <v>96100</v>
      </c>
      <c r="E24" s="23">
        <v>96100</v>
      </c>
      <c r="F24" s="23">
        <v>0</v>
      </c>
      <c r="G24" s="23">
        <v>0</v>
      </c>
      <c r="H24" s="23">
        <f t="shared" si="4"/>
        <v>96100</v>
      </c>
      <c r="I24" s="23">
        <v>96100</v>
      </c>
      <c r="J24" s="23">
        <v>0</v>
      </c>
      <c r="K24" s="23">
        <v>0</v>
      </c>
      <c r="L24" s="23">
        <f t="shared" si="8"/>
        <v>95995.839999999997</v>
      </c>
      <c r="M24" s="23">
        <v>95995.839999999997</v>
      </c>
      <c r="N24" s="23">
        <v>0</v>
      </c>
      <c r="O24" s="23">
        <v>0</v>
      </c>
      <c r="P24" s="24">
        <f>L24/D24*100</f>
        <v>99.891612903225806</v>
      </c>
      <c r="Q24" s="24">
        <f>M24/E24*100</f>
        <v>99.891612903225806</v>
      </c>
      <c r="R24" s="24"/>
      <c r="S24" s="24"/>
      <c r="T24" s="24" t="e">
        <f>M24/#REF!*100</f>
        <v>#REF!</v>
      </c>
    </row>
    <row r="25" spans="1:22" s="30" customFormat="1" ht="42" customHeight="1" x14ac:dyDescent="0.3">
      <c r="A25" s="31" t="s">
        <v>67</v>
      </c>
      <c r="B25" s="42" t="s">
        <v>20</v>
      </c>
      <c r="C25" s="33"/>
      <c r="D25" s="32">
        <f t="shared" ref="D25:O25" si="9">SUM(D26:D26)</f>
        <v>7047800</v>
      </c>
      <c r="E25" s="32">
        <f t="shared" si="9"/>
        <v>4717500</v>
      </c>
      <c r="F25" s="32">
        <f t="shared" si="9"/>
        <v>0</v>
      </c>
      <c r="G25" s="32">
        <f t="shared" si="9"/>
        <v>2330300</v>
      </c>
      <c r="H25" s="32">
        <f t="shared" si="9"/>
        <v>3908000</v>
      </c>
      <c r="I25" s="32">
        <f t="shared" si="9"/>
        <v>2785700</v>
      </c>
      <c r="J25" s="32">
        <f t="shared" si="9"/>
        <v>0</v>
      </c>
      <c r="K25" s="32">
        <f t="shared" si="9"/>
        <v>1122300</v>
      </c>
      <c r="L25" s="32">
        <f t="shared" si="9"/>
        <v>3887633.92</v>
      </c>
      <c r="M25" s="32">
        <f t="shared" si="9"/>
        <v>2765333.92</v>
      </c>
      <c r="N25" s="32">
        <f t="shared" si="9"/>
        <v>0</v>
      </c>
      <c r="O25" s="32">
        <f t="shared" si="9"/>
        <v>1122300</v>
      </c>
      <c r="P25" s="29">
        <f>L25/D25*100</f>
        <v>55.160956894350008</v>
      </c>
      <c r="Q25" s="24">
        <f>M25/E25*100</f>
        <v>58.618631054583993</v>
      </c>
      <c r="R25" s="24"/>
      <c r="S25" s="24">
        <f>O25/G25*100</f>
        <v>48.1611809638244</v>
      </c>
      <c r="T25" s="24"/>
    </row>
    <row r="26" spans="1:22" s="1" customFormat="1" ht="66" customHeight="1" x14ac:dyDescent="0.3">
      <c r="A26" s="37" t="s">
        <v>70</v>
      </c>
      <c r="B26" s="38" t="s">
        <v>66</v>
      </c>
      <c r="C26" s="22" t="s">
        <v>10</v>
      </c>
      <c r="D26" s="23">
        <f>SUM(E26:G26)</f>
        <v>7047800</v>
      </c>
      <c r="E26" s="23">
        <v>4717500</v>
      </c>
      <c r="F26" s="23">
        <v>0</v>
      </c>
      <c r="G26" s="23">
        <v>2330300</v>
      </c>
      <c r="H26" s="23">
        <f t="shared" si="4"/>
        <v>3908000</v>
      </c>
      <c r="I26" s="23">
        <v>2785700</v>
      </c>
      <c r="J26" s="23">
        <v>0</v>
      </c>
      <c r="K26" s="23">
        <v>1122300</v>
      </c>
      <c r="L26" s="23">
        <f>M26+O26</f>
        <v>3887633.92</v>
      </c>
      <c r="M26" s="23">
        <v>2765333.92</v>
      </c>
      <c r="N26" s="23">
        <v>0</v>
      </c>
      <c r="O26" s="23">
        <v>1122300</v>
      </c>
      <c r="P26" s="24">
        <f>L26/D26*100</f>
        <v>55.160956894350008</v>
      </c>
      <c r="Q26" s="24">
        <f>M26/E26*100</f>
        <v>58.618631054583993</v>
      </c>
      <c r="R26" s="24"/>
      <c r="S26" s="24">
        <f>O26/G26*100</f>
        <v>48.1611809638244</v>
      </c>
      <c r="T26" s="24"/>
    </row>
    <row r="27" spans="1:22" s="1" customFormat="1" ht="93.75" x14ac:dyDescent="0.3">
      <c r="A27" s="31" t="s">
        <v>73</v>
      </c>
      <c r="B27" s="42" t="s">
        <v>68</v>
      </c>
      <c r="C27" s="33"/>
      <c r="D27" s="35">
        <f>SUM(D28:D29)</f>
        <v>41611600</v>
      </c>
      <c r="E27" s="35">
        <f>SUM(E28:E29)</f>
        <v>0</v>
      </c>
      <c r="F27" s="35">
        <f>SUM(F28:F29)</f>
        <v>0</v>
      </c>
      <c r="G27" s="35">
        <f>SUM(G28:G29)</f>
        <v>41611600</v>
      </c>
      <c r="H27" s="35">
        <f t="shared" ref="H27:K27" si="10">SUM(H28:H29)</f>
        <v>32121190</v>
      </c>
      <c r="I27" s="35">
        <f t="shared" si="10"/>
        <v>0</v>
      </c>
      <c r="J27" s="35">
        <f t="shared" si="10"/>
        <v>0</v>
      </c>
      <c r="K27" s="35">
        <f t="shared" si="10"/>
        <v>32121190</v>
      </c>
      <c r="L27" s="35">
        <f t="shared" ref="L27:O27" si="11">SUM(L28:L29)</f>
        <v>23906929.719999999</v>
      </c>
      <c r="M27" s="35">
        <f t="shared" si="11"/>
        <v>0</v>
      </c>
      <c r="N27" s="35">
        <f t="shared" si="11"/>
        <v>0</v>
      </c>
      <c r="O27" s="35">
        <f t="shared" si="11"/>
        <v>23906929.719999999</v>
      </c>
      <c r="P27" s="29">
        <f>L27/D27*100</f>
        <v>57.452560632131423</v>
      </c>
      <c r="Q27" s="24"/>
      <c r="R27" s="24"/>
      <c r="S27" s="29">
        <f>O27/G27*100</f>
        <v>57.452560632131423</v>
      </c>
      <c r="T27" s="24"/>
    </row>
    <row r="28" spans="1:22" s="1" customFormat="1" ht="50.25" customHeight="1" x14ac:dyDescent="0.3">
      <c r="A28" s="46" t="s">
        <v>74</v>
      </c>
      <c r="B28" s="58" t="s">
        <v>69</v>
      </c>
      <c r="C28" s="22" t="s">
        <v>10</v>
      </c>
      <c r="D28" s="23">
        <f>SUM(E28:G28)</f>
        <v>21557100</v>
      </c>
      <c r="E28" s="23">
        <v>0</v>
      </c>
      <c r="F28" s="23">
        <v>0</v>
      </c>
      <c r="G28" s="23">
        <v>21557100</v>
      </c>
      <c r="H28" s="23">
        <f t="shared" si="4"/>
        <v>16700575</v>
      </c>
      <c r="I28" s="23">
        <v>0</v>
      </c>
      <c r="J28" s="23">
        <v>0</v>
      </c>
      <c r="K28" s="23">
        <v>16700575</v>
      </c>
      <c r="L28" s="23">
        <f>SUM(M28:O28)</f>
        <v>10188543.32</v>
      </c>
      <c r="M28" s="23">
        <v>0</v>
      </c>
      <c r="N28" s="23">
        <v>0</v>
      </c>
      <c r="O28" s="23">
        <v>10188543.32</v>
      </c>
      <c r="P28" s="24">
        <f>L28/D28*100</f>
        <v>47.263051709181667</v>
      </c>
      <c r="Q28" s="24"/>
      <c r="R28" s="24"/>
      <c r="S28" s="24">
        <f>O28/G28*100</f>
        <v>47.263051709181667</v>
      </c>
      <c r="T28" s="24"/>
    </row>
    <row r="29" spans="1:22" s="1" customFormat="1" ht="51.75" customHeight="1" x14ac:dyDescent="0.3">
      <c r="A29" s="47"/>
      <c r="B29" s="62"/>
      <c r="C29" s="22" t="s">
        <v>83</v>
      </c>
      <c r="D29" s="23">
        <f>SUM(E29:G29)</f>
        <v>20054500</v>
      </c>
      <c r="E29" s="23">
        <v>0</v>
      </c>
      <c r="F29" s="23">
        <v>0</v>
      </c>
      <c r="G29" s="23">
        <v>20054500</v>
      </c>
      <c r="H29" s="23">
        <f t="shared" si="4"/>
        <v>15420615</v>
      </c>
      <c r="I29" s="23">
        <v>0</v>
      </c>
      <c r="J29" s="23">
        <v>0</v>
      </c>
      <c r="K29" s="23">
        <v>15420615</v>
      </c>
      <c r="L29" s="23">
        <f>SUM(M29:O29)</f>
        <v>13718386.4</v>
      </c>
      <c r="M29" s="23">
        <v>0</v>
      </c>
      <c r="N29" s="23">
        <v>0</v>
      </c>
      <c r="O29" s="23">
        <v>13718386.4</v>
      </c>
      <c r="P29" s="24">
        <f>L29/D29*100</f>
        <v>68.405526939090976</v>
      </c>
      <c r="Q29" s="24"/>
      <c r="R29" s="24"/>
      <c r="S29" s="24">
        <f>O29/G29*100</f>
        <v>68.405526939090976</v>
      </c>
      <c r="T29" s="24"/>
    </row>
    <row r="30" spans="1:22" s="1" customFormat="1" ht="78.75" customHeight="1" x14ac:dyDescent="0.3">
      <c r="A30" s="3"/>
      <c r="L30" s="36"/>
      <c r="M30" s="20"/>
      <c r="N30" s="20"/>
      <c r="O30" s="20"/>
      <c r="P30" s="21"/>
      <c r="Q30" s="21"/>
      <c r="R30" s="21"/>
      <c r="S30" s="21"/>
      <c r="T30" s="21"/>
    </row>
    <row r="31" spans="1:22" s="1" customFormat="1" x14ac:dyDescent="0.3">
      <c r="A31" s="3"/>
      <c r="L31" s="20"/>
      <c r="M31" s="20"/>
      <c r="N31" s="20"/>
      <c r="O31" s="20"/>
      <c r="P31" s="21"/>
      <c r="Q31" s="21"/>
      <c r="R31" s="21"/>
      <c r="S31" s="21"/>
      <c r="T31" s="21"/>
    </row>
    <row r="32" spans="1:22" s="1" customFormat="1" x14ac:dyDescent="0.3">
      <c r="A32" s="3"/>
      <c r="L32" s="20"/>
      <c r="M32" s="20"/>
      <c r="N32" s="20"/>
      <c r="O32" s="20"/>
      <c r="P32" s="21"/>
      <c r="Q32" s="21"/>
      <c r="R32" s="21"/>
      <c r="S32" s="21"/>
      <c r="T32" s="21"/>
    </row>
    <row r="33" spans="1:20" s="1" customFormat="1" x14ac:dyDescent="0.3">
      <c r="A33" s="3"/>
      <c r="L33" s="20"/>
      <c r="M33" s="20"/>
      <c r="N33" s="20"/>
      <c r="O33" s="20"/>
      <c r="P33" s="21"/>
      <c r="Q33" s="21"/>
      <c r="R33" s="21"/>
      <c r="S33" s="21"/>
      <c r="T33" s="21"/>
    </row>
    <row r="34" spans="1:20" s="1" customFormat="1" x14ac:dyDescent="0.3">
      <c r="A34" s="3"/>
      <c r="L34" s="20"/>
      <c r="M34" s="20"/>
      <c r="N34" s="20"/>
      <c r="O34" s="20"/>
      <c r="P34" s="21"/>
      <c r="Q34" s="21"/>
      <c r="R34" s="21"/>
      <c r="S34" s="21"/>
      <c r="T34" s="21"/>
    </row>
    <row r="35" spans="1:20" s="1" customFormat="1" x14ac:dyDescent="0.3">
      <c r="A35" s="3"/>
      <c r="L35" s="20"/>
      <c r="M35" s="20"/>
      <c r="N35" s="20"/>
      <c r="O35" s="20"/>
      <c r="P35" s="21"/>
      <c r="Q35" s="21"/>
      <c r="R35" s="21"/>
      <c r="S35" s="21"/>
      <c r="T35" s="21"/>
    </row>
    <row r="36" spans="1:20" s="1" customFormat="1" x14ac:dyDescent="0.3">
      <c r="A36" s="3"/>
      <c r="L36" s="20"/>
      <c r="M36" s="20"/>
      <c r="N36" s="20"/>
      <c r="O36" s="20"/>
      <c r="P36" s="21"/>
      <c r="Q36" s="21"/>
      <c r="R36" s="21"/>
      <c r="S36" s="21"/>
      <c r="T36" s="21"/>
    </row>
    <row r="37" spans="1:20" s="1" customFormat="1" x14ac:dyDescent="0.3">
      <c r="A37" s="3"/>
      <c r="L37" s="20"/>
      <c r="M37" s="20"/>
      <c r="N37" s="20"/>
      <c r="O37" s="20"/>
      <c r="P37" s="21"/>
      <c r="Q37" s="21"/>
      <c r="R37" s="21"/>
      <c r="S37" s="21"/>
      <c r="T37" s="21"/>
    </row>
    <row r="38" spans="1:20" s="1" customFormat="1" x14ac:dyDescent="0.3">
      <c r="A38" s="3"/>
      <c r="L38" s="20"/>
      <c r="M38" s="20"/>
      <c r="N38" s="20"/>
      <c r="O38" s="20"/>
      <c r="P38" s="21"/>
      <c r="Q38" s="21"/>
      <c r="R38" s="21"/>
      <c r="S38" s="21"/>
      <c r="T38" s="21"/>
    </row>
    <row r="39" spans="1:20" s="1" customFormat="1" x14ac:dyDescent="0.3">
      <c r="A39" s="3"/>
      <c r="L39" s="20"/>
      <c r="M39" s="20"/>
      <c r="N39" s="20"/>
      <c r="O39" s="20"/>
      <c r="P39" s="21"/>
      <c r="Q39" s="21"/>
      <c r="R39" s="21"/>
      <c r="S39" s="21"/>
      <c r="T39" s="21"/>
    </row>
    <row r="40" spans="1:20" s="1" customFormat="1" x14ac:dyDescent="0.3">
      <c r="A40" s="3"/>
      <c r="L40" s="20"/>
      <c r="M40" s="20"/>
      <c r="N40" s="20"/>
      <c r="O40" s="20"/>
      <c r="P40" s="21"/>
      <c r="Q40" s="21"/>
      <c r="R40" s="21"/>
      <c r="S40" s="21"/>
      <c r="T40" s="21"/>
    </row>
    <row r="41" spans="1:20" s="1" customFormat="1" x14ac:dyDescent="0.3">
      <c r="A41" s="3"/>
      <c r="L41" s="20"/>
      <c r="M41" s="20"/>
      <c r="N41" s="20"/>
      <c r="O41" s="20"/>
      <c r="P41" s="21"/>
      <c r="Q41" s="21"/>
      <c r="R41" s="21"/>
      <c r="S41" s="21"/>
      <c r="T41" s="21"/>
    </row>
    <row r="42" spans="1:20" s="1" customFormat="1" x14ac:dyDescent="0.3">
      <c r="A42" s="3"/>
      <c r="L42" s="20"/>
      <c r="M42" s="20"/>
      <c r="N42" s="20"/>
      <c r="O42" s="20"/>
      <c r="P42" s="21"/>
      <c r="Q42" s="21"/>
      <c r="R42" s="21"/>
      <c r="S42" s="21"/>
      <c r="T42" s="21"/>
    </row>
    <row r="43" spans="1:20" s="1" customFormat="1" x14ac:dyDescent="0.3">
      <c r="A43" s="3"/>
      <c r="L43" s="20"/>
      <c r="M43" s="20"/>
      <c r="N43" s="20"/>
      <c r="O43" s="20"/>
      <c r="P43" s="21"/>
      <c r="Q43" s="21"/>
      <c r="R43" s="21"/>
      <c r="S43" s="21"/>
      <c r="T43" s="21"/>
    </row>
    <row r="44" spans="1:20" s="1" customFormat="1" x14ac:dyDescent="0.3">
      <c r="A44" s="3"/>
      <c r="L44" s="20"/>
      <c r="M44" s="20"/>
      <c r="N44" s="20"/>
      <c r="O44" s="20"/>
      <c r="P44" s="21"/>
      <c r="Q44" s="21"/>
      <c r="R44" s="21"/>
      <c r="S44" s="21"/>
      <c r="T44" s="21"/>
    </row>
    <row r="45" spans="1:20" s="1" customFormat="1" x14ac:dyDescent="0.3">
      <c r="A45" s="3"/>
      <c r="L45" s="20"/>
      <c r="M45" s="20"/>
      <c r="N45" s="20"/>
      <c r="O45" s="20"/>
      <c r="P45" s="21"/>
      <c r="Q45" s="21"/>
      <c r="R45" s="21"/>
      <c r="S45" s="21"/>
      <c r="T45" s="21"/>
    </row>
    <row r="46" spans="1:20" s="1" customFormat="1" x14ac:dyDescent="0.3">
      <c r="A46" s="3"/>
      <c r="L46" s="20"/>
      <c r="M46" s="20"/>
      <c r="N46" s="20"/>
      <c r="O46" s="20"/>
      <c r="P46" s="21"/>
      <c r="Q46" s="21"/>
      <c r="R46" s="21"/>
      <c r="S46" s="21"/>
      <c r="T46" s="21"/>
    </row>
    <row r="47" spans="1:20" s="1" customFormat="1" x14ac:dyDescent="0.3">
      <c r="A47" s="3"/>
      <c r="L47" s="20"/>
      <c r="M47" s="20"/>
      <c r="N47" s="20"/>
      <c r="O47" s="20"/>
      <c r="P47" s="21"/>
      <c r="Q47" s="21"/>
      <c r="R47" s="21"/>
      <c r="S47" s="21"/>
      <c r="T47" s="21"/>
    </row>
    <row r="48" spans="1:20" s="1" customFormat="1" x14ac:dyDescent="0.3">
      <c r="A48" s="3"/>
      <c r="L48" s="20"/>
      <c r="M48" s="20"/>
      <c r="N48" s="20"/>
      <c r="O48" s="20"/>
      <c r="P48" s="21"/>
      <c r="Q48" s="21"/>
      <c r="R48" s="21"/>
      <c r="S48" s="21"/>
      <c r="T48" s="21"/>
    </row>
    <row r="49" spans="1:20" s="1" customFormat="1" x14ac:dyDescent="0.3">
      <c r="A49" s="3"/>
      <c r="L49" s="20"/>
      <c r="M49" s="20"/>
      <c r="N49" s="20"/>
      <c r="O49" s="20"/>
      <c r="P49" s="21"/>
      <c r="Q49" s="21"/>
      <c r="R49" s="21"/>
      <c r="S49" s="21"/>
      <c r="T49" s="21"/>
    </row>
    <row r="50" spans="1:20" s="1" customFormat="1" x14ac:dyDescent="0.3">
      <c r="A50" s="3"/>
      <c r="L50" s="20"/>
      <c r="M50" s="20"/>
      <c r="N50" s="20"/>
      <c r="O50" s="20"/>
      <c r="P50" s="21"/>
      <c r="Q50" s="21"/>
      <c r="R50" s="21"/>
      <c r="S50" s="21"/>
      <c r="T50" s="21"/>
    </row>
    <row r="51" spans="1:20" s="1" customFormat="1" x14ac:dyDescent="0.3">
      <c r="A51" s="3"/>
      <c r="L51" s="20"/>
      <c r="M51" s="20"/>
      <c r="N51" s="20"/>
      <c r="O51" s="20"/>
      <c r="P51" s="21"/>
      <c r="Q51" s="21"/>
      <c r="R51" s="21"/>
      <c r="S51" s="21"/>
      <c r="T51" s="21"/>
    </row>
    <row r="52" spans="1:20" s="1" customFormat="1" x14ac:dyDescent="0.3">
      <c r="A52" s="3"/>
      <c r="L52" s="20"/>
      <c r="M52" s="20"/>
      <c r="N52" s="20"/>
      <c r="O52" s="20"/>
      <c r="P52" s="21"/>
      <c r="Q52" s="21"/>
      <c r="R52" s="21"/>
      <c r="S52" s="21"/>
      <c r="T52" s="21"/>
    </row>
    <row r="53" spans="1:20" s="1" customFormat="1" x14ac:dyDescent="0.3">
      <c r="A53" s="3"/>
      <c r="L53" s="20"/>
      <c r="M53" s="20"/>
      <c r="N53" s="20"/>
      <c r="O53" s="20"/>
      <c r="P53" s="21"/>
      <c r="Q53" s="21"/>
      <c r="R53" s="21"/>
      <c r="S53" s="21"/>
      <c r="T53" s="21"/>
    </row>
    <row r="54" spans="1:20" s="1" customFormat="1" x14ac:dyDescent="0.3">
      <c r="A54" s="3"/>
      <c r="L54" s="20"/>
      <c r="M54" s="20"/>
      <c r="N54" s="20"/>
      <c r="O54" s="20"/>
      <c r="P54" s="21"/>
      <c r="Q54" s="21"/>
      <c r="R54" s="21"/>
      <c r="S54" s="21"/>
      <c r="T54" s="21"/>
    </row>
    <row r="55" spans="1:20" s="1" customFormat="1" x14ac:dyDescent="0.3">
      <c r="A55" s="3"/>
      <c r="L55" s="20"/>
      <c r="M55" s="20"/>
      <c r="N55" s="20"/>
      <c r="O55" s="20"/>
      <c r="P55" s="21"/>
      <c r="Q55" s="21"/>
      <c r="R55" s="21"/>
      <c r="S55" s="21"/>
      <c r="T55" s="21"/>
    </row>
    <row r="56" spans="1:20" s="1" customFormat="1" x14ac:dyDescent="0.3">
      <c r="A56" s="3"/>
      <c r="L56" s="20"/>
      <c r="M56" s="20"/>
      <c r="N56" s="20"/>
      <c r="O56" s="20"/>
      <c r="P56" s="21"/>
      <c r="Q56" s="21"/>
      <c r="R56" s="21"/>
      <c r="S56" s="21"/>
      <c r="T56" s="21"/>
    </row>
    <row r="57" spans="1:20" s="1" customFormat="1" x14ac:dyDescent="0.3">
      <c r="A57" s="3"/>
      <c r="L57" s="20"/>
      <c r="M57" s="20"/>
      <c r="N57" s="20"/>
      <c r="O57" s="20"/>
      <c r="P57" s="21"/>
      <c r="Q57" s="21"/>
      <c r="R57" s="21"/>
      <c r="S57" s="21"/>
      <c r="T57" s="21"/>
    </row>
    <row r="58" spans="1:20" s="1" customFormat="1" x14ac:dyDescent="0.3">
      <c r="A58" s="3"/>
      <c r="L58" s="20"/>
      <c r="M58" s="20"/>
      <c r="N58" s="20"/>
      <c r="O58" s="20"/>
      <c r="P58" s="21"/>
      <c r="Q58" s="21"/>
      <c r="R58" s="21"/>
      <c r="S58" s="21"/>
      <c r="T58" s="21"/>
    </row>
    <row r="59" spans="1:20" s="1" customFormat="1" x14ac:dyDescent="0.3">
      <c r="A59" s="3"/>
      <c r="L59" s="20"/>
      <c r="M59" s="20"/>
      <c r="N59" s="20"/>
      <c r="O59" s="20"/>
      <c r="P59" s="21"/>
      <c r="Q59" s="21"/>
      <c r="R59" s="21"/>
      <c r="S59" s="21"/>
      <c r="T59" s="21"/>
    </row>
    <row r="60" spans="1:20" s="1" customFormat="1" x14ac:dyDescent="0.3">
      <c r="A60" s="3"/>
      <c r="L60" s="20"/>
      <c r="M60" s="20"/>
      <c r="N60" s="20"/>
      <c r="O60" s="20"/>
      <c r="P60" s="21"/>
      <c r="Q60" s="21"/>
      <c r="R60" s="21"/>
      <c r="S60" s="21"/>
      <c r="T60" s="21"/>
    </row>
    <row r="61" spans="1:20" s="1" customFormat="1" x14ac:dyDescent="0.3">
      <c r="A61" s="3"/>
      <c r="L61" s="20"/>
      <c r="M61" s="20"/>
      <c r="N61" s="20"/>
      <c r="O61" s="20"/>
      <c r="P61" s="21"/>
      <c r="Q61" s="21"/>
      <c r="R61" s="21"/>
      <c r="S61" s="21"/>
      <c r="T61" s="21"/>
    </row>
    <row r="62" spans="1:20" s="1" customFormat="1" x14ac:dyDescent="0.3">
      <c r="A62" s="3"/>
      <c r="L62" s="20"/>
      <c r="M62" s="20"/>
      <c r="N62" s="20"/>
      <c r="O62" s="20"/>
      <c r="P62" s="21"/>
      <c r="Q62" s="21"/>
      <c r="R62" s="21"/>
      <c r="S62" s="21"/>
      <c r="T62" s="21"/>
    </row>
    <row r="63" spans="1:20" s="1" customFormat="1" x14ac:dyDescent="0.3">
      <c r="A63" s="3"/>
      <c r="L63" s="20"/>
      <c r="M63" s="20"/>
      <c r="N63" s="20"/>
      <c r="O63" s="20"/>
      <c r="P63" s="21"/>
      <c r="Q63" s="21"/>
      <c r="R63" s="21"/>
      <c r="S63" s="21"/>
      <c r="T63" s="21"/>
    </row>
    <row r="64" spans="1:20" s="1" customFormat="1" x14ac:dyDescent="0.3">
      <c r="A64" s="3"/>
      <c r="L64" s="20"/>
      <c r="M64" s="20"/>
      <c r="N64" s="20"/>
      <c r="O64" s="20"/>
      <c r="P64" s="21"/>
      <c r="Q64" s="21"/>
      <c r="R64" s="21"/>
      <c r="S64" s="21"/>
      <c r="T64" s="21"/>
    </row>
    <row r="65" spans="1:20" s="1" customFormat="1" x14ac:dyDescent="0.3">
      <c r="A65" s="3"/>
      <c r="L65" s="20"/>
      <c r="M65" s="20"/>
      <c r="N65" s="20"/>
      <c r="O65" s="20"/>
      <c r="P65" s="21"/>
      <c r="Q65" s="21"/>
      <c r="R65" s="21"/>
      <c r="S65" s="21"/>
      <c r="T65" s="21"/>
    </row>
    <row r="66" spans="1:20" s="1" customFormat="1" x14ac:dyDescent="0.3">
      <c r="A66" s="3"/>
      <c r="L66" s="20"/>
      <c r="M66" s="20"/>
      <c r="N66" s="20"/>
      <c r="O66" s="20"/>
      <c r="P66" s="21"/>
      <c r="Q66" s="21"/>
      <c r="R66" s="21"/>
      <c r="S66" s="21"/>
      <c r="T66" s="21"/>
    </row>
    <row r="67" spans="1:20" s="1" customFormat="1" x14ac:dyDescent="0.3">
      <c r="A67" s="3"/>
      <c r="L67" s="20"/>
      <c r="M67" s="20"/>
      <c r="N67" s="20"/>
      <c r="O67" s="20"/>
      <c r="P67" s="21"/>
      <c r="Q67" s="21"/>
      <c r="R67" s="21"/>
      <c r="S67" s="21"/>
      <c r="T67" s="21"/>
    </row>
    <row r="68" spans="1:20" s="1" customFormat="1" x14ac:dyDescent="0.3">
      <c r="A68" s="3"/>
      <c r="L68" s="20"/>
      <c r="M68" s="20"/>
      <c r="N68" s="20"/>
      <c r="O68" s="20"/>
      <c r="P68" s="21"/>
      <c r="Q68" s="21"/>
      <c r="R68" s="21"/>
      <c r="S68" s="21"/>
      <c r="T68" s="21"/>
    </row>
    <row r="69" spans="1:20" s="1" customFormat="1" x14ac:dyDescent="0.3">
      <c r="A69" s="3"/>
      <c r="L69" s="20"/>
      <c r="M69" s="20"/>
      <c r="N69" s="20"/>
      <c r="O69" s="20"/>
      <c r="P69" s="21"/>
      <c r="Q69" s="21"/>
      <c r="R69" s="21"/>
      <c r="S69" s="21"/>
      <c r="T69" s="21"/>
    </row>
    <row r="70" spans="1:20" s="1" customFormat="1" x14ac:dyDescent="0.3">
      <c r="A70" s="3"/>
      <c r="L70" s="20"/>
      <c r="M70" s="20"/>
      <c r="N70" s="20"/>
      <c r="O70" s="20"/>
      <c r="P70" s="21"/>
      <c r="Q70" s="21"/>
      <c r="R70" s="21"/>
      <c r="S70" s="21"/>
      <c r="T70" s="21"/>
    </row>
    <row r="71" spans="1:20" s="1" customFormat="1" x14ac:dyDescent="0.3">
      <c r="A71" s="3"/>
      <c r="L71" s="20"/>
      <c r="M71" s="20"/>
      <c r="N71" s="20"/>
      <c r="O71" s="20"/>
      <c r="P71" s="21"/>
      <c r="Q71" s="21"/>
      <c r="R71" s="21"/>
      <c r="S71" s="21"/>
      <c r="T71" s="21"/>
    </row>
    <row r="72" spans="1:20" s="1" customFormat="1" x14ac:dyDescent="0.3">
      <c r="A72" s="3"/>
      <c r="L72" s="20"/>
      <c r="M72" s="20"/>
      <c r="N72" s="20"/>
      <c r="O72" s="20"/>
      <c r="P72" s="21"/>
      <c r="Q72" s="21"/>
      <c r="R72" s="21"/>
      <c r="S72" s="21"/>
      <c r="T72" s="21"/>
    </row>
    <row r="73" spans="1:20" s="1" customFormat="1" x14ac:dyDescent="0.3">
      <c r="A73" s="3"/>
      <c r="L73" s="20"/>
      <c r="M73" s="20"/>
      <c r="N73" s="20"/>
      <c r="O73" s="20"/>
      <c r="P73" s="21"/>
      <c r="Q73" s="21"/>
      <c r="R73" s="21"/>
      <c r="S73" s="21"/>
      <c r="T73" s="21"/>
    </row>
    <row r="74" spans="1:20" s="1" customFormat="1" x14ac:dyDescent="0.3">
      <c r="A74" s="3"/>
      <c r="L74" s="20"/>
      <c r="M74" s="20"/>
      <c r="N74" s="20"/>
      <c r="O74" s="20"/>
      <c r="P74" s="21"/>
      <c r="Q74" s="21"/>
      <c r="R74" s="21"/>
      <c r="S74" s="21"/>
      <c r="T74" s="21"/>
    </row>
    <row r="75" spans="1:20" s="1" customFormat="1" x14ac:dyDescent="0.3">
      <c r="A75" s="3"/>
      <c r="L75" s="20"/>
      <c r="M75" s="20"/>
      <c r="N75" s="20"/>
      <c r="O75" s="20"/>
      <c r="P75" s="21"/>
      <c r="Q75" s="21"/>
      <c r="R75" s="21"/>
      <c r="S75" s="21"/>
      <c r="T75" s="21"/>
    </row>
    <row r="76" spans="1:20" s="1" customFormat="1" x14ac:dyDescent="0.3">
      <c r="A76" s="3"/>
      <c r="L76" s="20"/>
      <c r="M76" s="20"/>
      <c r="N76" s="20"/>
      <c r="O76" s="20"/>
      <c r="P76" s="21"/>
      <c r="Q76" s="21"/>
      <c r="R76" s="21"/>
      <c r="S76" s="21"/>
      <c r="T76" s="21"/>
    </row>
    <row r="77" spans="1:20" s="1" customFormat="1" x14ac:dyDescent="0.3">
      <c r="A77" s="3"/>
      <c r="L77" s="20"/>
      <c r="M77" s="20"/>
      <c r="N77" s="20"/>
      <c r="O77" s="20"/>
      <c r="P77" s="21"/>
      <c r="Q77" s="21"/>
      <c r="R77" s="21"/>
      <c r="S77" s="21"/>
      <c r="T77" s="21"/>
    </row>
    <row r="78" spans="1:20" s="1" customFormat="1" x14ac:dyDescent="0.3">
      <c r="A78" s="3"/>
      <c r="L78" s="20"/>
      <c r="M78" s="20"/>
      <c r="N78" s="20"/>
      <c r="O78" s="20"/>
      <c r="P78" s="21"/>
      <c r="Q78" s="21"/>
      <c r="R78" s="21"/>
      <c r="S78" s="21"/>
      <c r="T78" s="21"/>
    </row>
    <row r="79" spans="1:20" s="1" customFormat="1" x14ac:dyDescent="0.3">
      <c r="A79" s="3"/>
      <c r="L79" s="20"/>
      <c r="M79" s="20"/>
      <c r="N79" s="20"/>
      <c r="O79" s="20"/>
      <c r="P79" s="21"/>
      <c r="Q79" s="21"/>
      <c r="R79" s="21"/>
      <c r="S79" s="21"/>
      <c r="T79" s="21"/>
    </row>
    <row r="80" spans="1:20" s="1" customFormat="1" x14ac:dyDescent="0.3">
      <c r="A80" s="3"/>
      <c r="L80" s="20"/>
      <c r="M80" s="20"/>
      <c r="N80" s="20"/>
      <c r="O80" s="20"/>
      <c r="P80" s="21"/>
      <c r="Q80" s="21"/>
      <c r="R80" s="21"/>
      <c r="S80" s="21"/>
      <c r="T80" s="21"/>
    </row>
    <row r="81" spans="1:20" s="1" customFormat="1" x14ac:dyDescent="0.3">
      <c r="A81" s="3"/>
      <c r="L81" s="20"/>
      <c r="M81" s="20"/>
      <c r="N81" s="20"/>
      <c r="O81" s="20"/>
      <c r="P81" s="21"/>
      <c r="Q81" s="21"/>
      <c r="R81" s="21"/>
      <c r="S81" s="21"/>
      <c r="T81" s="21"/>
    </row>
    <row r="82" spans="1:20" s="1" customFormat="1" x14ac:dyDescent="0.3">
      <c r="A82" s="3"/>
      <c r="L82" s="20"/>
      <c r="M82" s="20"/>
      <c r="N82" s="20"/>
      <c r="O82" s="20"/>
      <c r="P82" s="21"/>
      <c r="Q82" s="21"/>
      <c r="R82" s="21"/>
      <c r="S82" s="21"/>
      <c r="T82" s="21"/>
    </row>
    <row r="83" spans="1:20" s="1" customFormat="1" x14ac:dyDescent="0.3">
      <c r="A83" s="3"/>
      <c r="L83" s="20"/>
      <c r="M83" s="20"/>
      <c r="N83" s="20"/>
      <c r="O83" s="20"/>
      <c r="P83" s="21"/>
      <c r="Q83" s="21"/>
      <c r="R83" s="21"/>
      <c r="S83" s="21"/>
      <c r="T83" s="21"/>
    </row>
    <row r="84" spans="1:20" s="1" customFormat="1" x14ac:dyDescent="0.3">
      <c r="A84" s="3"/>
      <c r="L84" s="20"/>
      <c r="M84" s="20"/>
      <c r="N84" s="20"/>
      <c r="O84" s="20"/>
      <c r="P84" s="21"/>
      <c r="Q84" s="21"/>
      <c r="R84" s="21"/>
      <c r="S84" s="21"/>
      <c r="T84" s="21"/>
    </row>
    <row r="85" spans="1:20" s="1" customFormat="1" x14ac:dyDescent="0.3">
      <c r="A85" s="3"/>
      <c r="L85" s="20"/>
      <c r="M85" s="20"/>
      <c r="N85" s="20"/>
      <c r="O85" s="20"/>
      <c r="P85" s="21"/>
      <c r="Q85" s="21"/>
      <c r="R85" s="21"/>
      <c r="S85" s="21"/>
      <c r="T85" s="21"/>
    </row>
    <row r="86" spans="1:20" s="1" customFormat="1" x14ac:dyDescent="0.3">
      <c r="A86" s="3"/>
      <c r="L86" s="20"/>
      <c r="M86" s="20"/>
      <c r="N86" s="20"/>
      <c r="O86" s="20"/>
      <c r="P86" s="21"/>
      <c r="Q86" s="21"/>
      <c r="R86" s="21"/>
      <c r="S86" s="21"/>
      <c r="T86" s="21"/>
    </row>
    <row r="87" spans="1:20" s="1" customFormat="1" x14ac:dyDescent="0.3">
      <c r="A87" s="3"/>
      <c r="L87" s="20"/>
      <c r="M87" s="20"/>
      <c r="N87" s="20"/>
      <c r="O87" s="20"/>
      <c r="P87" s="21"/>
      <c r="Q87" s="21"/>
      <c r="R87" s="21"/>
      <c r="S87" s="21"/>
      <c r="T87" s="21"/>
    </row>
    <row r="88" spans="1:20" s="1" customFormat="1" x14ac:dyDescent="0.3">
      <c r="A88" s="3"/>
      <c r="L88" s="20"/>
      <c r="M88" s="20"/>
      <c r="N88" s="20"/>
      <c r="O88" s="20"/>
      <c r="P88" s="21"/>
      <c r="Q88" s="21"/>
      <c r="R88" s="21"/>
      <c r="S88" s="21"/>
      <c r="T88" s="21"/>
    </row>
    <row r="89" spans="1:20" s="1" customFormat="1" x14ac:dyDescent="0.3">
      <c r="A89" s="3"/>
      <c r="L89" s="20"/>
      <c r="M89" s="20"/>
      <c r="N89" s="20"/>
      <c r="O89" s="20"/>
      <c r="P89" s="21"/>
      <c r="Q89" s="21"/>
      <c r="R89" s="21"/>
      <c r="S89" s="21"/>
      <c r="T89" s="21"/>
    </row>
    <row r="90" spans="1:20" s="1" customFormat="1" x14ac:dyDescent="0.3">
      <c r="A90" s="3"/>
      <c r="L90" s="20"/>
      <c r="M90" s="20"/>
      <c r="N90" s="20"/>
      <c r="O90" s="20"/>
      <c r="P90" s="21"/>
      <c r="Q90" s="21"/>
      <c r="R90" s="21"/>
      <c r="S90" s="21"/>
      <c r="T90" s="21"/>
    </row>
    <row r="91" spans="1:20" s="1" customFormat="1" x14ac:dyDescent="0.3">
      <c r="A91" s="3"/>
      <c r="L91" s="20"/>
      <c r="M91" s="20"/>
      <c r="N91" s="20"/>
      <c r="O91" s="20"/>
      <c r="P91" s="21"/>
      <c r="Q91" s="21"/>
      <c r="R91" s="21"/>
      <c r="S91" s="21"/>
      <c r="T91" s="21"/>
    </row>
    <row r="92" spans="1:20" s="1" customFormat="1" x14ac:dyDescent="0.3">
      <c r="A92" s="3"/>
      <c r="L92" s="20"/>
      <c r="M92" s="20"/>
      <c r="N92" s="20"/>
      <c r="O92" s="20"/>
      <c r="P92" s="21"/>
      <c r="Q92" s="21"/>
      <c r="R92" s="21"/>
      <c r="S92" s="21"/>
      <c r="T92" s="21"/>
    </row>
    <row r="93" spans="1:20" s="1" customFormat="1" x14ac:dyDescent="0.3">
      <c r="A93" s="3"/>
      <c r="L93" s="20"/>
      <c r="M93" s="20"/>
      <c r="N93" s="20"/>
      <c r="O93" s="20"/>
      <c r="P93" s="21"/>
      <c r="Q93" s="21"/>
      <c r="R93" s="21"/>
      <c r="S93" s="21"/>
      <c r="T93" s="21"/>
    </row>
    <row r="94" spans="1:20" s="1" customFormat="1" x14ac:dyDescent="0.3">
      <c r="A94" s="3"/>
      <c r="L94" s="20"/>
      <c r="M94" s="20"/>
      <c r="N94" s="20"/>
      <c r="O94" s="20"/>
      <c r="P94" s="21"/>
      <c r="Q94" s="21"/>
      <c r="R94" s="21"/>
      <c r="S94" s="21"/>
      <c r="T94" s="21"/>
    </row>
    <row r="95" spans="1:20" s="1" customFormat="1" x14ac:dyDescent="0.3">
      <c r="A95" s="3"/>
      <c r="L95" s="20"/>
      <c r="M95" s="20"/>
      <c r="N95" s="20"/>
      <c r="O95" s="20"/>
      <c r="P95" s="21"/>
      <c r="Q95" s="21"/>
      <c r="R95" s="21"/>
      <c r="S95" s="21"/>
      <c r="T95" s="21"/>
    </row>
    <row r="96" spans="1:20" s="1" customFormat="1" x14ac:dyDescent="0.3">
      <c r="A96" s="3"/>
      <c r="L96" s="20"/>
      <c r="M96" s="20"/>
      <c r="N96" s="20"/>
      <c r="O96" s="20"/>
      <c r="P96" s="21"/>
      <c r="Q96" s="21"/>
      <c r="R96" s="21"/>
      <c r="S96" s="21"/>
      <c r="T96" s="21"/>
    </row>
    <row r="97" spans="1:20" s="1" customFormat="1" x14ac:dyDescent="0.3">
      <c r="A97" s="3"/>
      <c r="L97" s="20"/>
      <c r="M97" s="20"/>
      <c r="N97" s="20"/>
      <c r="O97" s="20"/>
      <c r="P97" s="21"/>
      <c r="Q97" s="21"/>
      <c r="R97" s="21"/>
      <c r="S97" s="21"/>
      <c r="T97" s="21"/>
    </row>
    <row r="98" spans="1:20" s="1" customFormat="1" x14ac:dyDescent="0.3">
      <c r="A98" s="3"/>
      <c r="L98" s="20"/>
      <c r="M98" s="20"/>
      <c r="N98" s="20"/>
      <c r="O98" s="20"/>
      <c r="P98" s="21"/>
      <c r="Q98" s="21"/>
      <c r="R98" s="21"/>
      <c r="S98" s="21"/>
      <c r="T98" s="21"/>
    </row>
    <row r="99" spans="1:20" s="1" customFormat="1" x14ac:dyDescent="0.3">
      <c r="A99" s="3"/>
      <c r="L99" s="20"/>
      <c r="M99" s="20"/>
      <c r="N99" s="20"/>
      <c r="O99" s="20"/>
      <c r="P99" s="21"/>
      <c r="Q99" s="21"/>
      <c r="R99" s="21"/>
      <c r="S99" s="21"/>
      <c r="T99" s="21"/>
    </row>
    <row r="100" spans="1:20" s="1" customFormat="1" x14ac:dyDescent="0.3">
      <c r="A100" s="3"/>
      <c r="L100" s="20"/>
      <c r="M100" s="20"/>
      <c r="N100" s="20"/>
      <c r="O100" s="20"/>
      <c r="P100" s="21"/>
      <c r="Q100" s="21"/>
      <c r="R100" s="21"/>
      <c r="S100" s="21"/>
      <c r="T100" s="21"/>
    </row>
    <row r="101" spans="1:20" s="1" customFormat="1" x14ac:dyDescent="0.3">
      <c r="A101" s="3"/>
      <c r="L101" s="20"/>
      <c r="M101" s="20"/>
      <c r="N101" s="20"/>
      <c r="O101" s="20"/>
      <c r="P101" s="21"/>
      <c r="Q101" s="21"/>
      <c r="R101" s="21"/>
      <c r="S101" s="21"/>
      <c r="T101" s="21"/>
    </row>
    <row r="102" spans="1:20" s="1" customFormat="1" x14ac:dyDescent="0.3">
      <c r="A102" s="3"/>
      <c r="L102" s="20"/>
      <c r="M102" s="20"/>
      <c r="N102" s="20"/>
      <c r="O102" s="20"/>
      <c r="P102" s="21"/>
      <c r="Q102" s="21"/>
      <c r="R102" s="21"/>
      <c r="S102" s="21"/>
      <c r="T102" s="21"/>
    </row>
    <row r="103" spans="1:20" s="1" customFormat="1" x14ac:dyDescent="0.3">
      <c r="A103" s="3"/>
      <c r="L103" s="20"/>
      <c r="M103" s="20"/>
      <c r="N103" s="20"/>
      <c r="O103" s="20"/>
      <c r="P103" s="21"/>
      <c r="Q103" s="21"/>
      <c r="R103" s="21"/>
      <c r="S103" s="21"/>
      <c r="T103" s="21"/>
    </row>
    <row r="104" spans="1:20" s="1" customFormat="1" x14ac:dyDescent="0.3">
      <c r="A104" s="3"/>
      <c r="L104" s="20"/>
      <c r="M104" s="20"/>
      <c r="N104" s="20"/>
      <c r="O104" s="20"/>
      <c r="P104" s="21"/>
      <c r="Q104" s="21"/>
      <c r="R104" s="21"/>
      <c r="S104" s="21"/>
      <c r="T104" s="21"/>
    </row>
    <row r="105" spans="1:20" s="1" customFormat="1" x14ac:dyDescent="0.3">
      <c r="A105" s="3"/>
      <c r="L105" s="20"/>
      <c r="M105" s="20"/>
      <c r="N105" s="20"/>
      <c r="O105" s="20"/>
      <c r="P105" s="21"/>
      <c r="Q105" s="21"/>
      <c r="R105" s="21"/>
      <c r="S105" s="21"/>
      <c r="T105" s="21"/>
    </row>
    <row r="106" spans="1:20" s="1" customFormat="1" x14ac:dyDescent="0.3">
      <c r="A106" s="3"/>
      <c r="L106" s="20"/>
      <c r="M106" s="20"/>
      <c r="N106" s="20"/>
      <c r="O106" s="20"/>
      <c r="P106" s="21"/>
      <c r="Q106" s="21"/>
      <c r="R106" s="21"/>
      <c r="S106" s="21"/>
      <c r="T106" s="21"/>
    </row>
    <row r="107" spans="1:20" s="1" customFormat="1" x14ac:dyDescent="0.3">
      <c r="A107" s="3"/>
      <c r="L107" s="20"/>
      <c r="M107" s="20"/>
      <c r="N107" s="20"/>
      <c r="O107" s="20"/>
      <c r="P107" s="21"/>
      <c r="Q107" s="21"/>
      <c r="R107" s="21"/>
      <c r="S107" s="21"/>
      <c r="T107" s="21"/>
    </row>
    <row r="108" spans="1:20" s="1" customFormat="1" x14ac:dyDescent="0.3">
      <c r="A108" s="3"/>
      <c r="L108" s="20"/>
      <c r="M108" s="20"/>
      <c r="N108" s="20"/>
      <c r="O108" s="20"/>
      <c r="P108" s="21"/>
      <c r="Q108" s="21"/>
      <c r="R108" s="21"/>
      <c r="S108" s="21"/>
      <c r="T108" s="21"/>
    </row>
    <row r="109" spans="1:20" s="1" customFormat="1" x14ac:dyDescent="0.3">
      <c r="A109" s="3"/>
      <c r="L109" s="20"/>
      <c r="M109" s="20"/>
      <c r="N109" s="20"/>
      <c r="O109" s="20"/>
      <c r="P109" s="21"/>
      <c r="Q109" s="21"/>
      <c r="R109" s="21"/>
      <c r="S109" s="21"/>
      <c r="T109" s="21"/>
    </row>
    <row r="110" spans="1:20" s="1" customFormat="1" x14ac:dyDescent="0.3">
      <c r="A110" s="3"/>
      <c r="L110" s="20"/>
      <c r="M110" s="20"/>
      <c r="N110" s="20"/>
      <c r="O110" s="20"/>
      <c r="P110" s="21"/>
      <c r="Q110" s="21"/>
      <c r="R110" s="21"/>
      <c r="S110" s="21"/>
      <c r="T110" s="21"/>
    </row>
    <row r="111" spans="1:20" s="1" customFormat="1" x14ac:dyDescent="0.3">
      <c r="A111" s="3"/>
      <c r="L111" s="20"/>
      <c r="M111" s="20"/>
      <c r="N111" s="20"/>
      <c r="O111" s="20"/>
      <c r="P111" s="21"/>
      <c r="Q111" s="21"/>
      <c r="R111" s="21"/>
      <c r="S111" s="21"/>
      <c r="T111" s="21"/>
    </row>
    <row r="112" spans="1:20" s="1" customFormat="1" x14ac:dyDescent="0.3">
      <c r="A112" s="3"/>
      <c r="L112" s="20"/>
      <c r="M112" s="20"/>
      <c r="N112" s="20"/>
      <c r="O112" s="20"/>
      <c r="P112" s="21"/>
      <c r="Q112" s="21"/>
      <c r="R112" s="21"/>
      <c r="S112" s="21"/>
      <c r="T112" s="21"/>
    </row>
    <row r="113" spans="1:20" s="1" customFormat="1" x14ac:dyDescent="0.3">
      <c r="A113" s="3"/>
      <c r="L113" s="20"/>
      <c r="M113" s="20"/>
      <c r="N113" s="20"/>
      <c r="O113" s="20"/>
      <c r="P113" s="21"/>
      <c r="Q113" s="21"/>
      <c r="R113" s="21"/>
      <c r="S113" s="21"/>
      <c r="T113" s="21"/>
    </row>
    <row r="114" spans="1:20" s="1" customFormat="1" x14ac:dyDescent="0.3">
      <c r="A114" s="3"/>
      <c r="L114" s="20"/>
      <c r="M114" s="20"/>
      <c r="N114" s="20"/>
      <c r="O114" s="20"/>
      <c r="P114" s="21"/>
      <c r="Q114" s="21"/>
      <c r="R114" s="21"/>
      <c r="S114" s="21"/>
      <c r="T114" s="21"/>
    </row>
    <row r="115" spans="1:20" s="1" customFormat="1" x14ac:dyDescent="0.3">
      <c r="A115" s="3"/>
      <c r="L115" s="20"/>
      <c r="M115" s="20"/>
      <c r="N115" s="20"/>
      <c r="O115" s="20"/>
      <c r="P115" s="21"/>
      <c r="Q115" s="21"/>
      <c r="R115" s="21"/>
      <c r="S115" s="21"/>
      <c r="T115" s="21"/>
    </row>
    <row r="116" spans="1:20" s="1" customFormat="1" x14ac:dyDescent="0.3">
      <c r="A116" s="3"/>
      <c r="L116" s="20"/>
      <c r="M116" s="20"/>
      <c r="N116" s="20"/>
      <c r="O116" s="20"/>
      <c r="P116" s="21"/>
      <c r="Q116" s="21"/>
      <c r="R116" s="21"/>
      <c r="S116" s="21"/>
      <c r="T116" s="21"/>
    </row>
    <row r="117" spans="1:20" s="1" customFormat="1" x14ac:dyDescent="0.3">
      <c r="A117" s="3"/>
      <c r="L117" s="20"/>
      <c r="M117" s="20"/>
      <c r="N117" s="20"/>
      <c r="O117" s="20"/>
      <c r="P117" s="21"/>
      <c r="Q117" s="21"/>
      <c r="R117" s="21"/>
      <c r="S117" s="21"/>
      <c r="T117" s="21"/>
    </row>
    <row r="118" spans="1:20" s="1" customFormat="1" x14ac:dyDescent="0.3">
      <c r="A118" s="3"/>
      <c r="L118" s="20"/>
      <c r="M118" s="20"/>
      <c r="N118" s="20"/>
      <c r="O118" s="20"/>
      <c r="P118" s="21"/>
      <c r="Q118" s="21"/>
      <c r="R118" s="21"/>
      <c r="S118" s="21"/>
      <c r="T118" s="21"/>
    </row>
    <row r="119" spans="1:20" s="1" customFormat="1" x14ac:dyDescent="0.3">
      <c r="A119" s="3"/>
      <c r="L119" s="20"/>
      <c r="M119" s="20"/>
      <c r="N119" s="20"/>
      <c r="O119" s="20"/>
      <c r="P119" s="21"/>
      <c r="Q119" s="21"/>
      <c r="R119" s="21"/>
      <c r="S119" s="21"/>
      <c r="T119" s="21"/>
    </row>
    <row r="120" spans="1:20" s="1" customFormat="1" x14ac:dyDescent="0.3">
      <c r="A120" s="3"/>
      <c r="L120" s="20"/>
      <c r="M120" s="20"/>
      <c r="N120" s="20"/>
      <c r="O120" s="20"/>
      <c r="P120" s="21"/>
      <c r="Q120" s="21"/>
      <c r="R120" s="21"/>
      <c r="S120" s="21"/>
      <c r="T120" s="21"/>
    </row>
    <row r="121" spans="1:20" s="1" customFormat="1" x14ac:dyDescent="0.3">
      <c r="A121" s="3"/>
      <c r="L121" s="20"/>
      <c r="M121" s="20"/>
      <c r="N121" s="20"/>
      <c r="O121" s="20"/>
      <c r="P121" s="21"/>
      <c r="Q121" s="21"/>
      <c r="R121" s="21"/>
      <c r="S121" s="21"/>
      <c r="T121" s="21"/>
    </row>
    <row r="122" spans="1:20" s="1" customFormat="1" x14ac:dyDescent="0.3">
      <c r="A122" s="3"/>
      <c r="L122" s="20"/>
      <c r="M122" s="20"/>
      <c r="N122" s="20"/>
      <c r="O122" s="20"/>
      <c r="P122" s="21"/>
      <c r="Q122" s="21"/>
      <c r="R122" s="21"/>
      <c r="S122" s="21"/>
      <c r="T122" s="21"/>
    </row>
    <row r="123" spans="1:20" s="1" customFormat="1" x14ac:dyDescent="0.3">
      <c r="A123" s="3"/>
      <c r="L123" s="20"/>
      <c r="M123" s="20"/>
      <c r="N123" s="20"/>
      <c r="O123" s="20"/>
      <c r="P123" s="21"/>
      <c r="Q123" s="21"/>
      <c r="R123" s="21"/>
      <c r="S123" s="21"/>
      <c r="T123" s="21"/>
    </row>
    <row r="124" spans="1:20" s="1" customFormat="1" x14ac:dyDescent="0.3">
      <c r="A124" s="3"/>
      <c r="L124" s="20"/>
      <c r="M124" s="20"/>
      <c r="N124" s="20"/>
      <c r="O124" s="20"/>
      <c r="P124" s="21"/>
      <c r="Q124" s="21"/>
      <c r="R124" s="21"/>
      <c r="S124" s="21"/>
      <c r="T124" s="21"/>
    </row>
    <row r="125" spans="1:20" s="1" customFormat="1" x14ac:dyDescent="0.3">
      <c r="A125" s="3"/>
      <c r="L125" s="20"/>
      <c r="M125" s="20"/>
      <c r="N125" s="20"/>
      <c r="O125" s="20"/>
      <c r="P125" s="21"/>
      <c r="Q125" s="21"/>
      <c r="R125" s="21"/>
      <c r="S125" s="21"/>
      <c r="T125" s="21"/>
    </row>
    <row r="126" spans="1:20" s="1" customFormat="1" x14ac:dyDescent="0.3">
      <c r="A126" s="3"/>
      <c r="L126" s="20"/>
      <c r="M126" s="20"/>
      <c r="N126" s="20"/>
      <c r="O126" s="20"/>
      <c r="P126" s="21"/>
      <c r="Q126" s="21"/>
      <c r="R126" s="21"/>
      <c r="S126" s="21"/>
      <c r="T126" s="21"/>
    </row>
    <row r="127" spans="1:20" s="1" customFormat="1" x14ac:dyDescent="0.3">
      <c r="A127" s="3"/>
      <c r="L127" s="20"/>
      <c r="M127" s="20"/>
      <c r="N127" s="20"/>
      <c r="O127" s="20"/>
      <c r="P127" s="21"/>
      <c r="Q127" s="21"/>
      <c r="R127" s="21"/>
      <c r="S127" s="21"/>
      <c r="T127" s="21"/>
    </row>
    <row r="128" spans="1:20" s="1" customFormat="1" x14ac:dyDescent="0.3">
      <c r="A128" s="3"/>
      <c r="L128" s="20"/>
      <c r="M128" s="20"/>
      <c r="N128" s="20"/>
      <c r="O128" s="20"/>
      <c r="P128" s="21"/>
      <c r="Q128" s="21"/>
      <c r="R128" s="21"/>
      <c r="S128" s="21"/>
      <c r="T128" s="21"/>
    </row>
    <row r="129" spans="1:20" s="1" customFormat="1" x14ac:dyDescent="0.3">
      <c r="A129" s="3"/>
      <c r="L129" s="20"/>
      <c r="M129" s="20"/>
      <c r="N129" s="20"/>
      <c r="O129" s="20"/>
      <c r="P129" s="21"/>
      <c r="Q129" s="21"/>
      <c r="R129" s="21"/>
      <c r="S129" s="21"/>
      <c r="T129" s="21"/>
    </row>
    <row r="130" spans="1:20" s="1" customFormat="1" x14ac:dyDescent="0.3">
      <c r="A130" s="3"/>
      <c r="L130" s="20"/>
      <c r="M130" s="20"/>
      <c r="N130" s="20"/>
      <c r="O130" s="20"/>
      <c r="P130" s="21"/>
      <c r="Q130" s="21"/>
      <c r="R130" s="21"/>
      <c r="S130" s="21"/>
      <c r="T130" s="21"/>
    </row>
    <row r="131" spans="1:20" s="1" customFormat="1" x14ac:dyDescent="0.3">
      <c r="A131" s="3"/>
      <c r="L131" s="20"/>
      <c r="M131" s="20"/>
      <c r="N131" s="20"/>
      <c r="O131" s="20"/>
      <c r="P131" s="21"/>
      <c r="Q131" s="21"/>
      <c r="R131" s="21"/>
      <c r="S131" s="21"/>
      <c r="T131" s="21"/>
    </row>
    <row r="132" spans="1:20" s="1" customFormat="1" x14ac:dyDescent="0.3">
      <c r="A132" s="3"/>
      <c r="L132" s="20"/>
      <c r="M132" s="20"/>
      <c r="N132" s="20"/>
      <c r="O132" s="20"/>
      <c r="P132" s="21"/>
      <c r="Q132" s="21"/>
      <c r="R132" s="21"/>
      <c r="S132" s="21"/>
      <c r="T132" s="21"/>
    </row>
    <row r="133" spans="1:20" s="1" customFormat="1" x14ac:dyDescent="0.3">
      <c r="A133" s="3"/>
      <c r="L133" s="20"/>
      <c r="M133" s="20"/>
      <c r="N133" s="20"/>
      <c r="O133" s="20"/>
      <c r="P133" s="21"/>
      <c r="Q133" s="21"/>
      <c r="R133" s="21"/>
      <c r="S133" s="21"/>
      <c r="T133" s="21"/>
    </row>
    <row r="134" spans="1:20" s="1" customFormat="1" x14ac:dyDescent="0.3">
      <c r="A134" s="3"/>
      <c r="L134" s="20"/>
      <c r="M134" s="20"/>
      <c r="N134" s="20"/>
      <c r="O134" s="20"/>
      <c r="P134" s="21"/>
      <c r="Q134" s="21"/>
      <c r="R134" s="21"/>
      <c r="S134" s="21"/>
      <c r="T134" s="21"/>
    </row>
    <row r="135" spans="1:20" s="1" customFormat="1" x14ac:dyDescent="0.3">
      <c r="A135" s="3"/>
      <c r="L135" s="20"/>
      <c r="M135" s="20"/>
      <c r="N135" s="20"/>
      <c r="O135" s="20"/>
      <c r="P135" s="21"/>
      <c r="Q135" s="21"/>
      <c r="R135" s="21"/>
      <c r="S135" s="21"/>
      <c r="T135" s="21"/>
    </row>
    <row r="136" spans="1:20" s="1" customFormat="1" x14ac:dyDescent="0.3">
      <c r="A136" s="3"/>
      <c r="L136" s="20"/>
      <c r="M136" s="20"/>
      <c r="N136" s="20"/>
      <c r="O136" s="20"/>
      <c r="P136" s="21"/>
      <c r="Q136" s="21"/>
      <c r="R136" s="21"/>
      <c r="S136" s="21"/>
      <c r="T136" s="21"/>
    </row>
    <row r="137" spans="1:20" s="1" customFormat="1" x14ac:dyDescent="0.3">
      <c r="A137" s="3"/>
      <c r="L137" s="20"/>
      <c r="M137" s="20"/>
      <c r="N137" s="20"/>
      <c r="O137" s="20"/>
      <c r="P137" s="21"/>
      <c r="Q137" s="21"/>
      <c r="R137" s="21"/>
      <c r="S137" s="21"/>
      <c r="T137" s="21"/>
    </row>
    <row r="138" spans="1:20" s="1" customFormat="1" x14ac:dyDescent="0.3">
      <c r="A138" s="3"/>
      <c r="L138" s="20"/>
      <c r="M138" s="20"/>
      <c r="N138" s="20"/>
      <c r="O138" s="20"/>
      <c r="P138" s="21"/>
      <c r="Q138" s="21"/>
      <c r="R138" s="21"/>
      <c r="S138" s="21"/>
      <c r="T138" s="21"/>
    </row>
    <row r="139" spans="1:20" s="1" customFormat="1" x14ac:dyDescent="0.3">
      <c r="A139" s="3"/>
      <c r="L139" s="20"/>
      <c r="M139" s="20"/>
      <c r="N139" s="20"/>
      <c r="O139" s="20"/>
      <c r="P139" s="21"/>
      <c r="Q139" s="21"/>
      <c r="R139" s="21"/>
      <c r="S139" s="21"/>
      <c r="T139" s="21"/>
    </row>
    <row r="140" spans="1:20" s="1" customFormat="1" x14ac:dyDescent="0.3">
      <c r="A140" s="3"/>
      <c r="L140" s="20"/>
      <c r="M140" s="20"/>
      <c r="N140" s="20"/>
      <c r="O140" s="20"/>
      <c r="P140" s="21"/>
      <c r="Q140" s="21"/>
      <c r="R140" s="21"/>
      <c r="S140" s="21"/>
      <c r="T140" s="21"/>
    </row>
    <row r="141" spans="1:20" s="1" customFormat="1" x14ac:dyDescent="0.3">
      <c r="A141" s="3"/>
      <c r="L141" s="20"/>
      <c r="M141" s="20"/>
      <c r="N141" s="20"/>
      <c r="O141" s="20"/>
      <c r="P141" s="21"/>
      <c r="Q141" s="21"/>
      <c r="R141" s="21"/>
      <c r="S141" s="21"/>
      <c r="T141" s="21"/>
    </row>
    <row r="142" spans="1:20" s="1" customFormat="1" x14ac:dyDescent="0.3">
      <c r="A142" s="3"/>
      <c r="L142" s="20"/>
      <c r="M142" s="20"/>
      <c r="N142" s="20"/>
      <c r="O142" s="20"/>
      <c r="P142" s="21"/>
      <c r="Q142" s="21"/>
      <c r="R142" s="21"/>
      <c r="S142" s="21"/>
      <c r="T142" s="21"/>
    </row>
    <row r="143" spans="1:20" s="1" customFormat="1" x14ac:dyDescent="0.3">
      <c r="A143" s="3"/>
      <c r="L143" s="20"/>
      <c r="M143" s="20"/>
      <c r="N143" s="20"/>
      <c r="O143" s="20"/>
      <c r="P143" s="21"/>
      <c r="Q143" s="21"/>
      <c r="R143" s="21"/>
      <c r="S143" s="21"/>
      <c r="T143" s="21"/>
    </row>
    <row r="144" spans="1:20" s="1" customFormat="1" x14ac:dyDescent="0.3">
      <c r="A144" s="3"/>
      <c r="L144" s="20"/>
      <c r="M144" s="20"/>
      <c r="N144" s="20"/>
      <c r="O144" s="20"/>
      <c r="P144" s="21"/>
      <c r="Q144" s="21"/>
      <c r="R144" s="21"/>
      <c r="S144" s="21"/>
      <c r="T144" s="21"/>
    </row>
    <row r="145" spans="1:20" s="1" customFormat="1" x14ac:dyDescent="0.3">
      <c r="A145" s="3"/>
      <c r="L145" s="20"/>
      <c r="M145" s="20"/>
      <c r="N145" s="20"/>
      <c r="O145" s="20"/>
      <c r="P145" s="21"/>
      <c r="Q145" s="21"/>
      <c r="R145" s="21"/>
      <c r="S145" s="21"/>
      <c r="T145" s="21"/>
    </row>
    <row r="146" spans="1:20" s="1" customFormat="1" x14ac:dyDescent="0.3">
      <c r="A146" s="3"/>
      <c r="L146" s="20"/>
      <c r="M146" s="20"/>
      <c r="N146" s="20"/>
      <c r="O146" s="20"/>
      <c r="P146" s="21"/>
      <c r="Q146" s="21"/>
      <c r="R146" s="21"/>
      <c r="S146" s="21"/>
      <c r="T146" s="21"/>
    </row>
    <row r="147" spans="1:20" s="1" customFormat="1" x14ac:dyDescent="0.3">
      <c r="A147" s="3"/>
      <c r="L147" s="20"/>
      <c r="M147" s="20"/>
      <c r="N147" s="20"/>
      <c r="O147" s="20"/>
      <c r="P147" s="21"/>
      <c r="Q147" s="21"/>
      <c r="R147" s="21"/>
      <c r="S147" s="21"/>
      <c r="T147" s="21"/>
    </row>
    <row r="148" spans="1:20" s="1" customFormat="1" x14ac:dyDescent="0.3">
      <c r="A148" s="3"/>
      <c r="L148" s="20"/>
      <c r="M148" s="20"/>
      <c r="N148" s="20"/>
      <c r="O148" s="20"/>
      <c r="P148" s="21"/>
      <c r="Q148" s="21"/>
      <c r="R148" s="21"/>
      <c r="S148" s="21"/>
      <c r="T148" s="21"/>
    </row>
    <row r="149" spans="1:20" s="1" customFormat="1" x14ac:dyDescent="0.3">
      <c r="A149" s="3"/>
      <c r="L149" s="20"/>
      <c r="M149" s="20"/>
      <c r="N149" s="20"/>
      <c r="O149" s="20"/>
      <c r="P149" s="21"/>
      <c r="Q149" s="21"/>
      <c r="R149" s="21"/>
      <c r="S149" s="21"/>
      <c r="T149" s="21"/>
    </row>
    <row r="150" spans="1:20" s="1" customFormat="1" x14ac:dyDescent="0.3">
      <c r="A150" s="3"/>
      <c r="L150" s="20"/>
      <c r="M150" s="20"/>
      <c r="N150" s="20"/>
      <c r="O150" s="20"/>
      <c r="P150" s="21"/>
      <c r="Q150" s="21"/>
      <c r="R150" s="21"/>
      <c r="S150" s="21"/>
      <c r="T150" s="21"/>
    </row>
    <row r="151" spans="1:20" s="1" customFormat="1" x14ac:dyDescent="0.3">
      <c r="A151" s="3"/>
      <c r="L151" s="20"/>
      <c r="M151" s="20"/>
      <c r="N151" s="20"/>
      <c r="O151" s="20"/>
      <c r="P151" s="21"/>
      <c r="Q151" s="21"/>
      <c r="R151" s="21"/>
      <c r="S151" s="21"/>
      <c r="T151" s="21"/>
    </row>
    <row r="152" spans="1:20" s="1" customFormat="1" x14ac:dyDescent="0.3">
      <c r="A152" s="3"/>
      <c r="L152" s="20"/>
      <c r="M152" s="20"/>
      <c r="N152" s="20"/>
      <c r="O152" s="20"/>
      <c r="P152" s="21"/>
      <c r="Q152" s="21"/>
      <c r="R152" s="21"/>
      <c r="S152" s="21"/>
      <c r="T152" s="21"/>
    </row>
    <row r="153" spans="1:20" s="1" customFormat="1" x14ac:dyDescent="0.3">
      <c r="A153" s="3"/>
      <c r="L153" s="20"/>
      <c r="M153" s="20"/>
      <c r="N153" s="20"/>
      <c r="O153" s="20"/>
      <c r="P153" s="21"/>
      <c r="Q153" s="21"/>
      <c r="R153" s="21"/>
      <c r="S153" s="21"/>
      <c r="T153" s="21"/>
    </row>
    <row r="154" spans="1:20" s="1" customFormat="1" x14ac:dyDescent="0.3">
      <c r="A154" s="3"/>
      <c r="L154" s="20"/>
      <c r="M154" s="20"/>
      <c r="N154" s="20"/>
      <c r="O154" s="20"/>
      <c r="P154" s="21"/>
      <c r="Q154" s="21"/>
      <c r="R154" s="21"/>
      <c r="S154" s="21"/>
      <c r="T154" s="21"/>
    </row>
    <row r="155" spans="1:20" s="1" customFormat="1" x14ac:dyDescent="0.3">
      <c r="A155" s="3"/>
      <c r="L155" s="20"/>
      <c r="M155" s="20"/>
      <c r="N155" s="20"/>
      <c r="O155" s="20"/>
      <c r="P155" s="21"/>
      <c r="Q155" s="21"/>
      <c r="R155" s="21"/>
      <c r="S155" s="21"/>
      <c r="T155" s="21"/>
    </row>
    <row r="156" spans="1:20" s="1" customFormat="1" x14ac:dyDescent="0.3">
      <c r="A156" s="3"/>
      <c r="L156" s="20"/>
      <c r="M156" s="20"/>
      <c r="N156" s="20"/>
      <c r="O156" s="20"/>
      <c r="P156" s="21"/>
      <c r="Q156" s="21"/>
      <c r="R156" s="21"/>
      <c r="S156" s="21"/>
      <c r="T156" s="21"/>
    </row>
    <row r="157" spans="1:20" s="1" customFormat="1" x14ac:dyDescent="0.3">
      <c r="A157" s="3"/>
      <c r="L157" s="20"/>
      <c r="M157" s="20"/>
      <c r="N157" s="20"/>
      <c r="O157" s="20"/>
      <c r="P157" s="21"/>
      <c r="Q157" s="21"/>
      <c r="R157" s="21"/>
      <c r="S157" s="21"/>
      <c r="T157" s="21"/>
    </row>
    <row r="158" spans="1:20" s="1" customFormat="1" x14ac:dyDescent="0.3">
      <c r="A158" s="3"/>
      <c r="L158" s="20"/>
      <c r="M158" s="20"/>
      <c r="N158" s="20"/>
      <c r="O158" s="20"/>
      <c r="P158" s="21"/>
      <c r="Q158" s="21"/>
      <c r="R158" s="21"/>
      <c r="S158" s="21"/>
      <c r="T158" s="21"/>
    </row>
    <row r="159" spans="1:20" s="1" customFormat="1" x14ac:dyDescent="0.3">
      <c r="A159" s="3"/>
      <c r="L159" s="20"/>
      <c r="M159" s="20"/>
      <c r="N159" s="20"/>
      <c r="O159" s="20"/>
      <c r="P159" s="21"/>
      <c r="Q159" s="21"/>
      <c r="R159" s="21"/>
      <c r="S159" s="21"/>
      <c r="T159" s="21"/>
    </row>
    <row r="160" spans="1:20" s="1" customFormat="1" x14ac:dyDescent="0.3">
      <c r="A160" s="3"/>
      <c r="L160" s="20"/>
      <c r="M160" s="20"/>
      <c r="N160" s="20"/>
      <c r="O160" s="20"/>
      <c r="P160" s="21"/>
      <c r="Q160" s="21"/>
      <c r="R160" s="21"/>
      <c r="S160" s="21"/>
      <c r="T160" s="21"/>
    </row>
    <row r="161" spans="1:23" s="1" customFormat="1" x14ac:dyDescent="0.3">
      <c r="A161" s="3"/>
      <c r="L161" s="20"/>
      <c r="M161" s="20"/>
      <c r="N161" s="20"/>
      <c r="O161" s="20"/>
      <c r="P161" s="21"/>
      <c r="Q161" s="21"/>
      <c r="R161" s="21"/>
      <c r="S161" s="21"/>
      <c r="T161" s="21"/>
    </row>
    <row r="162" spans="1:23" s="1" customFormat="1" x14ac:dyDescent="0.3">
      <c r="A162" s="3"/>
      <c r="L162" s="20"/>
      <c r="M162" s="20"/>
      <c r="N162" s="20"/>
      <c r="O162" s="20"/>
      <c r="P162" s="21"/>
      <c r="Q162" s="21"/>
      <c r="R162" s="21"/>
      <c r="S162" s="21"/>
      <c r="T162" s="21"/>
    </row>
    <row r="163" spans="1:23" s="1" customFormat="1" x14ac:dyDescent="0.3">
      <c r="A163" s="3"/>
      <c r="L163" s="20"/>
      <c r="M163" s="20"/>
      <c r="N163" s="20"/>
      <c r="O163" s="20"/>
      <c r="P163" s="21"/>
      <c r="Q163" s="21"/>
      <c r="R163" s="21"/>
      <c r="S163" s="21"/>
      <c r="T163" s="21"/>
    </row>
    <row r="164" spans="1:23" s="1" customFormat="1" x14ac:dyDescent="0.3">
      <c r="A164" s="3"/>
      <c r="L164" s="20"/>
      <c r="M164" s="20"/>
      <c r="N164" s="20"/>
      <c r="O164" s="20"/>
      <c r="P164" s="21"/>
      <c r="Q164" s="21"/>
      <c r="R164" s="21"/>
      <c r="S164" s="21"/>
      <c r="T164" s="21"/>
    </row>
    <row r="165" spans="1:23" s="1" customFormat="1" x14ac:dyDescent="0.3">
      <c r="A165" s="3"/>
      <c r="L165" s="20"/>
      <c r="M165" s="20"/>
      <c r="N165" s="20"/>
      <c r="O165" s="20"/>
      <c r="P165" s="21"/>
      <c r="Q165" s="21"/>
      <c r="R165" s="21"/>
      <c r="S165" s="21"/>
      <c r="T165" s="21"/>
      <c r="W165" s="1" t="s">
        <v>80</v>
      </c>
    </row>
    <row r="166" spans="1:23" s="1" customFormat="1" x14ac:dyDescent="0.3">
      <c r="A166" s="3"/>
      <c r="L166" s="20"/>
      <c r="M166" s="20"/>
      <c r="N166" s="20"/>
      <c r="O166" s="20"/>
      <c r="P166" s="21"/>
      <c r="Q166" s="21"/>
      <c r="R166" s="21"/>
      <c r="S166" s="21"/>
      <c r="T166" s="21"/>
    </row>
    <row r="167" spans="1:23" s="1" customFormat="1" x14ac:dyDescent="0.3">
      <c r="A167" s="3"/>
      <c r="L167" s="20"/>
      <c r="M167" s="20"/>
      <c r="N167" s="20"/>
      <c r="O167" s="20"/>
      <c r="P167" s="21"/>
      <c r="Q167" s="21"/>
      <c r="R167" s="21"/>
      <c r="S167" s="21"/>
      <c r="T167" s="21"/>
    </row>
    <row r="168" spans="1:23" s="1" customFormat="1" x14ac:dyDescent="0.3">
      <c r="A168" s="3"/>
      <c r="L168" s="20"/>
      <c r="M168" s="20"/>
      <c r="N168" s="20"/>
      <c r="O168" s="20"/>
      <c r="P168" s="21"/>
      <c r="Q168" s="21"/>
      <c r="R168" s="21"/>
      <c r="S168" s="21"/>
      <c r="T168" s="21"/>
    </row>
  </sheetData>
  <mergeCells count="13">
    <mergeCell ref="A21:A24"/>
    <mergeCell ref="B21:B24"/>
    <mergeCell ref="B28:B29"/>
    <mergeCell ref="A1:S1"/>
    <mergeCell ref="A2:A3"/>
    <mergeCell ref="C2:C3"/>
    <mergeCell ref="D2:G2"/>
    <mergeCell ref="L2:O2"/>
    <mergeCell ref="P2:S2"/>
    <mergeCell ref="H2:K2"/>
    <mergeCell ref="A28:A29"/>
    <mergeCell ref="B5:C5"/>
    <mergeCell ref="T2:T3"/>
  </mergeCells>
  <pageMargins left="0.19685039370078741" right="0.19685039370078741" top="0.39370078740157483" bottom="0.19685039370078741" header="0.31496062992125984" footer="0.31496062992125984"/>
  <pageSetup paperSize="8" scale="54" fitToHeight="10" orientation="landscape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64" t="s">
        <v>43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4" ht="32.25" customHeight="1" x14ac:dyDescent="0.25">
      <c r="A2" s="66" t="s">
        <v>0</v>
      </c>
      <c r="B2" s="7" t="s">
        <v>1</v>
      </c>
      <c r="C2" s="67" t="s">
        <v>15</v>
      </c>
      <c r="D2" s="68" t="s">
        <v>40</v>
      </c>
      <c r="E2" s="68"/>
      <c r="F2" s="68"/>
      <c r="G2" s="69" t="s">
        <v>48</v>
      </c>
      <c r="H2" s="69"/>
      <c r="I2" s="69"/>
      <c r="J2" s="70" t="s">
        <v>46</v>
      </c>
      <c r="K2" s="71"/>
      <c r="L2" s="72"/>
      <c r="M2" s="73" t="s">
        <v>41</v>
      </c>
      <c r="N2" s="73" t="s">
        <v>42</v>
      </c>
    </row>
    <row r="3" spans="1:14" ht="25.5" x14ac:dyDescent="0.25">
      <c r="A3" s="66"/>
      <c r="B3" s="8" t="s">
        <v>2</v>
      </c>
      <c r="C3" s="67"/>
      <c r="D3" s="9" t="s">
        <v>21</v>
      </c>
      <c r="E3" s="9" t="s">
        <v>22</v>
      </c>
      <c r="F3" s="9" t="s">
        <v>23</v>
      </c>
      <c r="G3" s="9" t="s">
        <v>21</v>
      </c>
      <c r="H3" s="9" t="s">
        <v>22</v>
      </c>
      <c r="I3" s="9" t="s">
        <v>23</v>
      </c>
      <c r="J3" s="9" t="s">
        <v>21</v>
      </c>
      <c r="K3" s="9" t="s">
        <v>22</v>
      </c>
      <c r="L3" s="9" t="s">
        <v>23</v>
      </c>
      <c r="M3" s="74"/>
      <c r="N3" s="74"/>
    </row>
    <row r="4" spans="1:14" x14ac:dyDescent="0.25">
      <c r="A4" s="10" t="s">
        <v>6</v>
      </c>
      <c r="B4" s="11">
        <v>2</v>
      </c>
      <c r="C4" s="12">
        <v>3</v>
      </c>
      <c r="D4" s="12">
        <v>4</v>
      </c>
      <c r="E4" s="11">
        <v>5</v>
      </c>
      <c r="F4" s="12">
        <v>6</v>
      </c>
      <c r="G4" s="12">
        <v>7</v>
      </c>
      <c r="H4" s="12">
        <v>8</v>
      </c>
      <c r="I4" s="12">
        <v>9</v>
      </c>
      <c r="J4" s="12">
        <v>10</v>
      </c>
      <c r="K4" s="12">
        <v>11</v>
      </c>
      <c r="L4" s="12">
        <v>12</v>
      </c>
      <c r="M4" s="12">
        <v>13</v>
      </c>
      <c r="N4" s="12">
        <v>14</v>
      </c>
    </row>
    <row r="5" spans="1:14" ht="70.5" customHeight="1" x14ac:dyDescent="0.25">
      <c r="A5" s="13">
        <v>1</v>
      </c>
      <c r="B5" s="63" t="s">
        <v>44</v>
      </c>
      <c r="C5" s="63"/>
      <c r="D5" s="14">
        <f>SUM(D6:D7)</f>
        <v>9048313</v>
      </c>
      <c r="E5" s="14">
        <f>SUM(E6:E7)</f>
        <v>0</v>
      </c>
      <c r="F5" s="14">
        <f t="shared" ref="F5" si="0">SUM(F6:F7)</f>
        <v>9048313</v>
      </c>
      <c r="G5" s="14">
        <f>SUM(G6:G7)</f>
        <v>3127240</v>
      </c>
      <c r="H5" s="14">
        <f>SUM(H6:H7)</f>
        <v>0</v>
      </c>
      <c r="I5" s="14">
        <f>SUM(I6:I7)</f>
        <v>3127240</v>
      </c>
      <c r="J5" s="14">
        <f>G5/D5*100</f>
        <v>34.561580705707243</v>
      </c>
      <c r="K5" s="14">
        <v>0</v>
      </c>
      <c r="L5" s="14">
        <f>I5/F5*100</f>
        <v>34.561580705707243</v>
      </c>
      <c r="M5" s="18">
        <f>SUM(M6:M7)</f>
        <v>9048313</v>
      </c>
      <c r="N5" s="14">
        <f>M5/D5*100</f>
        <v>100</v>
      </c>
    </row>
    <row r="6" spans="1:14" ht="58.5" customHeight="1" x14ac:dyDescent="0.25">
      <c r="A6" s="15" t="s">
        <v>7</v>
      </c>
      <c r="B6" s="16" t="s">
        <v>17</v>
      </c>
      <c r="C6" s="16" t="s">
        <v>47</v>
      </c>
      <c r="D6" s="16">
        <f t="shared" ref="D6:D7" si="1">E6+F6</f>
        <v>24540</v>
      </c>
      <c r="E6" s="16">
        <v>0</v>
      </c>
      <c r="F6" s="16">
        <v>24540</v>
      </c>
      <c r="G6" s="16">
        <f>H6+I6</f>
        <v>0</v>
      </c>
      <c r="H6" s="16">
        <v>0</v>
      </c>
      <c r="I6" s="16">
        <v>0</v>
      </c>
      <c r="J6" s="17">
        <f>G6/D6*100</f>
        <v>0</v>
      </c>
      <c r="K6" s="17">
        <v>0</v>
      </c>
      <c r="L6" s="17">
        <f>I6/F6*100</f>
        <v>0</v>
      </c>
      <c r="M6" s="19">
        <f>F6</f>
        <v>24540</v>
      </c>
      <c r="N6" s="17">
        <f>M6/D6*100</f>
        <v>100</v>
      </c>
    </row>
    <row r="7" spans="1:14" ht="34.5" customHeight="1" x14ac:dyDescent="0.25">
      <c r="A7" s="15" t="s">
        <v>8</v>
      </c>
      <c r="B7" s="16" t="s">
        <v>45</v>
      </c>
      <c r="C7" s="16" t="s">
        <v>47</v>
      </c>
      <c r="D7" s="16">
        <f t="shared" si="1"/>
        <v>9023773</v>
      </c>
      <c r="E7" s="16">
        <v>0</v>
      </c>
      <c r="F7" s="16">
        <v>9023773</v>
      </c>
      <c r="G7" s="16">
        <f t="shared" ref="G7" si="2">H7+I7</f>
        <v>3127240</v>
      </c>
      <c r="H7" s="16">
        <v>0</v>
      </c>
      <c r="I7" s="16">
        <v>3127240</v>
      </c>
      <c r="J7" s="17">
        <f>G7/D7*100</f>
        <v>34.655570347348053</v>
      </c>
      <c r="K7" s="17">
        <v>0</v>
      </c>
      <c r="L7" s="17">
        <f>I7/F7*100</f>
        <v>34.655570347348053</v>
      </c>
      <c r="M7" s="19">
        <f>F7</f>
        <v>9023773</v>
      </c>
      <c r="N7" s="17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ведомственная</vt:lpstr>
      <vt:lpstr>'1'!Заголовки_для_печати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Отдел соц экон прогнозов</cp:lastModifiedBy>
  <cp:lastPrinted>2017-08-07T05:18:56Z</cp:lastPrinted>
  <dcterms:created xsi:type="dcterms:W3CDTF">2012-05-22T08:33:39Z</dcterms:created>
  <dcterms:modified xsi:type="dcterms:W3CDTF">2017-09-12T06:45:10Z</dcterms:modified>
</cp:coreProperties>
</file>