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900" windowWidth="19200" windowHeight="10590"/>
  </bookViews>
  <sheets>
    <sheet name="муниципальные" sheetId="33" r:id="rId1"/>
    <sheet name="ведомственная" sheetId="36" state="hidden" r:id="rId2"/>
  </sheets>
  <definedNames>
    <definedName name="_xlnm._FilterDatabase" localSheetId="0" hidden="1">муниципальные!$A$4:$X$4</definedName>
    <definedName name="_xlnm.Print_Titles" localSheetId="0">муниципальные!$2:$3</definedName>
    <definedName name="_xlnm.Print_Area" localSheetId="0">муниципальные!$A$1:$X$165</definedName>
  </definedNames>
  <calcPr calcId="145621"/>
</workbook>
</file>

<file path=xl/calcChain.xml><?xml version="1.0" encoding="utf-8"?>
<calcChain xmlns="http://schemas.openxmlformats.org/spreadsheetml/2006/main">
  <c r="D13" i="33" l="1"/>
  <c r="H13" i="33"/>
  <c r="O13" i="33"/>
  <c r="L13" i="33" s="1"/>
  <c r="P13" i="33"/>
  <c r="D29" i="33" l="1"/>
  <c r="D28" i="33"/>
  <c r="D26" i="33"/>
  <c r="D14" i="33"/>
  <c r="D15" i="33"/>
  <c r="D16" i="33"/>
  <c r="D17" i="33"/>
  <c r="D18" i="33"/>
  <c r="D19" i="33"/>
  <c r="D20" i="33"/>
  <c r="D21" i="33"/>
  <c r="D22" i="33"/>
  <c r="D23" i="33"/>
  <c r="D24" i="33"/>
  <c r="D12" i="33"/>
  <c r="D8" i="33"/>
  <c r="D9" i="33"/>
  <c r="D10" i="33"/>
  <c r="D7" i="33"/>
  <c r="O17" i="33" l="1"/>
  <c r="P17" i="33"/>
  <c r="H17" i="33"/>
  <c r="U24" i="33" l="1"/>
  <c r="U23" i="33"/>
  <c r="U22" i="33"/>
  <c r="W19" i="33"/>
  <c r="L10" i="33" l="1"/>
  <c r="W7" i="33" l="1"/>
  <c r="W8" i="33"/>
  <c r="W9" i="33"/>
  <c r="W10" i="33"/>
  <c r="W12" i="33"/>
  <c r="V12" i="33"/>
  <c r="U12" i="33"/>
  <c r="U13" i="33"/>
  <c r="U14" i="33"/>
  <c r="U15" i="33"/>
  <c r="U16" i="33"/>
  <c r="U18" i="33"/>
  <c r="U19" i="33"/>
  <c r="E6" i="33" l="1"/>
  <c r="F6" i="33"/>
  <c r="G6" i="33"/>
  <c r="I6" i="33"/>
  <c r="J6" i="33"/>
  <c r="K6" i="33"/>
  <c r="M6" i="33"/>
  <c r="N6" i="33"/>
  <c r="Q6" i="33"/>
  <c r="R6" i="33"/>
  <c r="S6" i="33"/>
  <c r="P10" i="33"/>
  <c r="H10" i="33"/>
  <c r="T10" i="33" l="1"/>
  <c r="W6" i="33"/>
  <c r="X18" i="33" l="1"/>
  <c r="X19" i="33"/>
  <c r="X13" i="33"/>
  <c r="X14" i="33"/>
  <c r="X15" i="33"/>
  <c r="X16" i="33"/>
  <c r="X12" i="33"/>
  <c r="O20" i="33" l="1"/>
  <c r="L20" i="33" s="1"/>
  <c r="O21" i="33"/>
  <c r="L21" i="33" s="1"/>
  <c r="O22" i="33"/>
  <c r="L22" i="33" s="1"/>
  <c r="O23" i="33"/>
  <c r="L23" i="33" s="1"/>
  <c r="O24" i="33"/>
  <c r="L24" i="33" s="1"/>
  <c r="E11" i="33" l="1"/>
  <c r="F11" i="33"/>
  <c r="G11" i="33"/>
  <c r="I11" i="33"/>
  <c r="J11" i="33"/>
  <c r="K11" i="33"/>
  <c r="M11" i="33"/>
  <c r="Q11" i="33"/>
  <c r="R11" i="33"/>
  <c r="S11" i="33"/>
  <c r="I27" i="33"/>
  <c r="J27" i="33"/>
  <c r="K27" i="33"/>
  <c r="I25" i="33"/>
  <c r="J25" i="33"/>
  <c r="K25" i="33"/>
  <c r="P20" i="33"/>
  <c r="P21" i="33"/>
  <c r="P22" i="33"/>
  <c r="P23" i="33"/>
  <c r="P24" i="33"/>
  <c r="P19" i="33"/>
  <c r="H20" i="33"/>
  <c r="H21" i="33"/>
  <c r="H22" i="33"/>
  <c r="H23" i="33"/>
  <c r="H24" i="33"/>
  <c r="H16" i="33"/>
  <c r="N11" i="33"/>
  <c r="H9" i="33"/>
  <c r="H12" i="33"/>
  <c r="H14" i="33"/>
  <c r="H15" i="33"/>
  <c r="H18" i="33"/>
  <c r="H19" i="33"/>
  <c r="H26" i="33"/>
  <c r="H25" i="33" s="1"/>
  <c r="H28" i="33"/>
  <c r="H29" i="33"/>
  <c r="H8" i="33"/>
  <c r="H7" i="33"/>
  <c r="T24" i="33" l="1"/>
  <c r="T22" i="33"/>
  <c r="W11" i="33"/>
  <c r="U11" i="33"/>
  <c r="V11" i="33"/>
  <c r="T23" i="33"/>
  <c r="T19" i="33"/>
  <c r="H6" i="33"/>
  <c r="K5" i="33"/>
  <c r="X11" i="33"/>
  <c r="I5" i="33"/>
  <c r="J5" i="33"/>
  <c r="H11" i="33"/>
  <c r="H27" i="33"/>
  <c r="H5" i="33" l="1"/>
  <c r="O7" i="33" l="1"/>
  <c r="D25" i="33" l="1"/>
  <c r="D6" i="33" l="1"/>
  <c r="D11" i="33"/>
  <c r="D27" i="33"/>
  <c r="D5" i="33" l="1"/>
  <c r="W29" i="33" l="1"/>
  <c r="W28" i="33"/>
  <c r="M27" i="33"/>
  <c r="N27" i="33"/>
  <c r="M25" i="33"/>
  <c r="N25" i="33"/>
  <c r="O8" i="33"/>
  <c r="O9" i="33"/>
  <c r="O12" i="33"/>
  <c r="O14" i="33"/>
  <c r="O15" i="33"/>
  <c r="O16" i="33"/>
  <c r="O18" i="33"/>
  <c r="O19" i="33"/>
  <c r="O26" i="33"/>
  <c r="O25" i="33" s="1"/>
  <c r="O28" i="33"/>
  <c r="O29" i="33"/>
  <c r="O6" i="33" l="1"/>
  <c r="O11" i="33"/>
  <c r="N5" i="33"/>
  <c r="O27" i="33"/>
  <c r="M5" i="33"/>
  <c r="L7" i="33"/>
  <c r="L8" i="33"/>
  <c r="L9" i="33"/>
  <c r="L12" i="33"/>
  <c r="L14" i="33"/>
  <c r="L15" i="33"/>
  <c r="L16" i="33"/>
  <c r="L18" i="33"/>
  <c r="L19" i="33"/>
  <c r="L26" i="33"/>
  <c r="L25" i="33" s="1"/>
  <c r="L28" i="33"/>
  <c r="L29" i="33"/>
  <c r="L6" i="33" l="1"/>
  <c r="L11" i="33"/>
  <c r="O5" i="33"/>
  <c r="L27" i="33"/>
  <c r="L5" i="33" l="1"/>
  <c r="P29" i="33" l="1"/>
  <c r="T29" i="33" s="1"/>
  <c r="P28" i="33"/>
  <c r="T28" i="33" s="1"/>
  <c r="Q27" i="33"/>
  <c r="R27" i="33"/>
  <c r="S27" i="33"/>
  <c r="Q25" i="33"/>
  <c r="R25" i="33"/>
  <c r="T13" i="33"/>
  <c r="P14" i="33"/>
  <c r="T14" i="33" s="1"/>
  <c r="P15" i="33"/>
  <c r="T15" i="33" s="1"/>
  <c r="P16" i="33"/>
  <c r="T16" i="33" s="1"/>
  <c r="P18" i="33"/>
  <c r="T18" i="33" s="1"/>
  <c r="P12" i="33"/>
  <c r="T12" i="33" s="1"/>
  <c r="P11" i="33" l="1"/>
  <c r="T11" i="33" s="1"/>
  <c r="P27" i="33"/>
  <c r="T27" i="33" s="1"/>
  <c r="Q5" i="33"/>
  <c r="U5" i="33" s="1"/>
  <c r="R5" i="33"/>
  <c r="V5" i="33" s="1"/>
  <c r="X5" i="33" l="1"/>
  <c r="E27" i="33"/>
  <c r="F27" i="33"/>
  <c r="G27" i="33"/>
  <c r="E25" i="33"/>
  <c r="F25" i="33"/>
  <c r="G25" i="33"/>
  <c r="W27" i="33" l="1"/>
  <c r="G5" i="33"/>
  <c r="E5" i="33"/>
  <c r="F5" i="33"/>
  <c r="M7" i="36" l="1"/>
  <c r="M6" i="36"/>
  <c r="L6" i="36" l="1"/>
  <c r="L7" i="36"/>
  <c r="G7" i="36" l="1"/>
  <c r="D7" i="36"/>
  <c r="G6" i="36"/>
  <c r="D6" i="36"/>
  <c r="N6" i="36" s="1"/>
  <c r="I5" i="36"/>
  <c r="H5" i="36"/>
  <c r="F5" i="36"/>
  <c r="E5" i="36"/>
  <c r="D5" i="36" l="1"/>
  <c r="G5" i="36"/>
  <c r="L5" i="36"/>
  <c r="M5" i="36"/>
  <c r="N7" i="36"/>
  <c r="J7" i="36"/>
  <c r="J6" i="36"/>
  <c r="N5" i="36" l="1"/>
  <c r="J5" i="36"/>
  <c r="S25" i="33" l="1"/>
  <c r="P7" i="33"/>
  <c r="T7" i="33" s="1"/>
  <c r="P8" i="33"/>
  <c r="T8" i="33" s="1"/>
  <c r="P9" i="33"/>
  <c r="T9" i="33" s="1"/>
  <c r="P26" i="33"/>
  <c r="P6" i="33" l="1"/>
  <c r="T6" i="33" s="1"/>
  <c r="P25" i="33"/>
  <c r="S5" i="33"/>
  <c r="W5" i="33" s="1"/>
  <c r="P5" i="33" l="1"/>
  <c r="T5" i="33" s="1"/>
</calcChain>
</file>

<file path=xl/sharedStrings.xml><?xml version="1.0" encoding="utf-8"?>
<sst xmlns="http://schemas.openxmlformats.org/spreadsheetml/2006/main" count="145" uniqueCount="97">
  <si>
    <t>№ п/п</t>
  </si>
  <si>
    <t>Наименование программы</t>
  </si>
  <si>
    <t>Запланированные мероприятия</t>
  </si>
  <si>
    <t>ДЖКХ</t>
  </si>
  <si>
    <t>ДОиМП</t>
  </si>
  <si>
    <t>КФКиС</t>
  </si>
  <si>
    <t>1</t>
  </si>
  <si>
    <t>1.1</t>
  </si>
  <si>
    <t>1.2</t>
  </si>
  <si>
    <t>КК</t>
  </si>
  <si>
    <t>ДДА</t>
  </si>
  <si>
    <t>2</t>
  </si>
  <si>
    <t>Муниципальная  программа "Социально - экономическое развитие города Нефтеюганска на 2014-2020 годы"</t>
  </si>
  <si>
    <t>5</t>
  </si>
  <si>
    <t>8</t>
  </si>
  <si>
    <t>Исполнит.    ГРБС</t>
  </si>
  <si>
    <t>Расходы на обеспечение деятельности (оказание услуг) муниципальных учреждений</t>
  </si>
  <si>
    <t>Договора на программное (информационные технологии) обеспечение и обслуживание</t>
  </si>
  <si>
    <t>Расходы на обеспечение функций органов местного самоуправления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</si>
  <si>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</si>
  <si>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</si>
  <si>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Всего</t>
  </si>
  <si>
    <t>окружной бюджет</t>
  </si>
  <si>
    <t>местный бюджет</t>
  </si>
  <si>
    <t>3</t>
  </si>
  <si>
    <t>4</t>
  </si>
  <si>
    <t>6</t>
  </si>
  <si>
    <t>9</t>
  </si>
  <si>
    <t>10</t>
  </si>
  <si>
    <t>11</t>
  </si>
  <si>
    <t>12</t>
  </si>
  <si>
    <t>13</t>
  </si>
  <si>
    <t>14</t>
  </si>
  <si>
    <t>14.1</t>
  </si>
  <si>
    <t>14.1.1</t>
  </si>
  <si>
    <t>14.1.2</t>
  </si>
  <si>
    <t>14.2</t>
  </si>
  <si>
    <t>14.2.1</t>
  </si>
  <si>
    <t>14.1.5</t>
  </si>
  <si>
    <t>15</t>
  </si>
  <si>
    <t>7</t>
  </si>
  <si>
    <t>ПЛАН  на 2015 год (рублей)</t>
  </si>
  <si>
    <t>Ожидаемое исполнение, руб.</t>
  </si>
  <si>
    <t>Ожидаемое исполнение, %</t>
  </si>
  <si>
    <t>Отчет об исполнении сетевого плана-графика на 2015 год по реализации ведомственных программ муниципального образования город Нефтеюганск</t>
  </si>
  <si>
    <t>Информирование населения о деятельности органов местного самоуправления муниципального образования город Нефтеюганск на 2015 год</t>
  </si>
  <si>
    <t>Прочие текущие расходы</t>
  </si>
  <si>
    <t>% исполнения  к плану 2015 года</t>
  </si>
  <si>
    <t xml:space="preserve">Дума города </t>
  </si>
  <si>
    <t>Кассовый расход на 01.11.2015 (рублей)</t>
  </si>
  <si>
    <t>федеральный бюджет</t>
  </si>
  <si>
    <t>Прочие мероприятия органов местного самоуправления</t>
  </si>
  <si>
    <t>Подпрограмма "Исполнение отдельных государственных полномочий"</t>
  </si>
  <si>
    <t>Осуществление переданных полномочий Российской Федерации на государственную регистрацию актов гражданского состояния</t>
  </si>
  <si>
    <t>ЗАГС</t>
  </si>
  <si>
    <t>Осуществление переданных полномочий по хранению, комплектованию, учету и использованию архивных документов, относящихся к государственной собственности автономного округа</t>
  </si>
  <si>
    <t>14.2.2</t>
  </si>
  <si>
    <t>Осуществление переданных полномочий в сфере трудовых отношений и государственного управления охраной труда</t>
  </si>
  <si>
    <t>Осуществление переданных полномочий по созданию и обеспечению деятельности административных комиссий</t>
  </si>
  <si>
    <t>14.2.3</t>
  </si>
  <si>
    <t>14.2.4</t>
  </si>
  <si>
    <t>Осуществление переданных полномочий по образованию и организации деятельности комиссий по делам несовершеннолетних и защите их прав</t>
  </si>
  <si>
    <t>14.2.5</t>
  </si>
  <si>
    <t>Государственная поддержка развития растениеводства и животноводства, переработки и реализации продукции</t>
  </si>
  <si>
    <t>14.2.7</t>
  </si>
  <si>
    <t>Осуществление переданных полномочий на проведение мероприятий по предупреждению и ликвидации болезней животных, их лечению, защите населения от болезней, общих для человека и животных</t>
  </si>
  <si>
    <t>14.2.8</t>
  </si>
  <si>
    <t>Реализация мероприятий государственной поддержки малого и среднего предпринимательства</t>
  </si>
  <si>
    <t>14.3</t>
  </si>
  <si>
    <t>Своевременное и достоверное информирование населения о деятельности органов местного самоуправления муниципального образования город Нефтеюганск</t>
  </si>
  <si>
    <t>Создание условий для реализации целенаправленной информационной политики органов местного самоуправления муниципального образования город Нефтеюганск</t>
  </si>
  <si>
    <t>14.3.1</t>
  </si>
  <si>
    <t>% исполнения  к финансированию (окружной б-т)</t>
  </si>
  <si>
    <t>16</t>
  </si>
  <si>
    <t>17</t>
  </si>
  <si>
    <t>18</t>
  </si>
  <si>
    <t>19</t>
  </si>
  <si>
    <t>20</t>
  </si>
  <si>
    <t>21</t>
  </si>
  <si>
    <t>14.4</t>
  </si>
  <si>
    <t>14.4.1</t>
  </si>
  <si>
    <t>ПЛАН  на 2017 год (рублей)</t>
  </si>
  <si>
    <t>14.2.9</t>
  </si>
  <si>
    <t>14.2.10</t>
  </si>
  <si>
    <t>Обеспечение регулирования деятельности по обращению с отходами производства и потребления</t>
  </si>
  <si>
    <t>Профилактика инфекционных и паразитарных заболеваний, включая иммунопрофилактик</t>
  </si>
  <si>
    <t xml:space="preserve"> г</t>
  </si>
  <si>
    <t>Повышение качества оказания муниципальных услуг, выполнение других обязательств муниципального образования</t>
  </si>
  <si>
    <t>ПЛАН  на 1 полугодие  2017 год (рублей)</t>
  </si>
  <si>
    <t>Профинансировано  на 01.05.2017  (рублей)</t>
  </si>
  <si>
    <t>% исполнения  к плану 1 полугодия 2017  года</t>
  </si>
  <si>
    <t>14.1.6</t>
  </si>
  <si>
    <t>ДМИ</t>
  </si>
  <si>
    <t>Осуществление переданных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</si>
  <si>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Освоение на 01.07.2017  (рублей)</t>
  </si>
  <si>
    <t>Отчет об исполнении сетевого плана-графика на 01.07.2017 год по реализации программ муниципального образования город Нефтеюганск и программ Ханты-Мансийского автономного округа - Югры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</si>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</sst>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1"/>
      <color theme="1"/>
      <name val="Times New Roman"/>
      <family val="2"/>
      <charset val="204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  <scheme val="minor"/>
    </font>
    <font>
      <b/>
      <sz val="12"/>
      <name val="Times New Roman"/>
      <family val="1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204"/>
      <scheme val="minor"/>
    </font>
    <font>
      <sz val="10"/>
      <color theme="1"/>
      <name val="Times New Roman"/>
      <family val="1"/>
      <charset val="204"/>
      <scheme val="minor"/>
    </font>
    <font>
      <b/>
      <sz val="10"/>
      <name val="Times New Roman"/>
      <family val="1"/>
      <charset val="204"/>
      <scheme val="minor"/>
    </font>
    <font>
      <b/>
      <sz val="10"/>
      <name val="Times New Roman"/>
      <family val="1"/>
      <charset val="204"/>
    </font>
    <font>
      <b/>
      <sz val="14"/>
      <color theme="1"/>
      <name val="Times New Roman"/>
      <family val="1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  <scheme val="minor"/>
    </font>
    <font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0">
    <xf numFmtId="0" fontId="0" fillId="0" borderId="0" xfId="0"/>
    <xf numFmtId="0" fontId="2" fillId="0" borderId="0" xfId="0" applyFont="1" applyFill="1" applyBorder="1"/>
    <xf numFmtId="0" fontId="2" fillId="0" borderId="0" xfId="0" applyFont="1" applyFill="1"/>
    <xf numFmtId="49" fontId="2" fillId="0" borderId="0" xfId="0" applyNumberFormat="1" applyFont="1" applyFill="1" applyBorder="1" applyAlignment="1">
      <alignment horizontal="center" vertical="center"/>
    </xf>
    <xf numFmtId="2" fontId="2" fillId="0" borderId="0" xfId="0" applyNumberFormat="1" applyFont="1" applyFill="1"/>
    <xf numFmtId="164" fontId="2" fillId="0" borderId="0" xfId="0" applyNumberFormat="1" applyFont="1" applyFill="1"/>
    <xf numFmtId="49" fontId="2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4" fillId="0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/>
    </xf>
    <xf numFmtId="4" fontId="4" fillId="0" borderId="1" xfId="0" applyNumberFormat="1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center" vertical="center"/>
    </xf>
    <xf numFmtId="4" fontId="7" fillId="2" borderId="1" xfId="0" applyNumberFormat="1" applyFont="1" applyFill="1" applyBorder="1" applyAlignment="1">
      <alignment horizontal="center" vertical="center"/>
    </xf>
    <xf numFmtId="4" fontId="5" fillId="2" borderId="1" xfId="0" applyNumberFormat="1" applyFont="1" applyFill="1" applyBorder="1" applyAlignment="1">
      <alignment horizontal="center" vertical="center"/>
    </xf>
    <xf numFmtId="49" fontId="9" fillId="0" borderId="1" xfId="0" applyNumberFormat="1" applyFont="1" applyFill="1" applyBorder="1" applyAlignment="1">
      <alignment horizontal="center" vertical="center"/>
    </xf>
    <xf numFmtId="4" fontId="9" fillId="0" borderId="1" xfId="0" applyNumberFormat="1" applyFont="1" applyFill="1" applyBorder="1" applyAlignment="1">
      <alignment horizontal="center" vertical="center"/>
    </xf>
    <xf numFmtId="4" fontId="10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Border="1"/>
    <xf numFmtId="0" fontId="9" fillId="0" borderId="0" xfId="0" applyFont="1" applyFill="1" applyBorder="1"/>
    <xf numFmtId="0" fontId="11" fillId="0" borderId="0" xfId="0" applyFont="1" applyFill="1" applyAlignment="1"/>
    <xf numFmtId="0" fontId="12" fillId="0" borderId="1" xfId="0" applyFont="1" applyFill="1" applyBorder="1" applyAlignment="1">
      <alignment horizontal="center" vertical="center"/>
    </xf>
    <xf numFmtId="164" fontId="1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" fontId="12" fillId="0" borderId="1" xfId="0" applyNumberFormat="1" applyFont="1" applyFill="1" applyBorder="1" applyAlignment="1">
      <alignment horizontal="center" vertical="center" wrapText="1"/>
    </xf>
    <xf numFmtId="4" fontId="11" fillId="0" borderId="1" xfId="0" applyNumberFormat="1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>
      <alignment horizontal="center" vertical="center" wrapText="1"/>
    </xf>
    <xf numFmtId="4" fontId="10" fillId="0" borderId="1" xfId="0" applyNumberFormat="1" applyFont="1" applyFill="1" applyBorder="1" applyAlignment="1" applyProtection="1">
      <alignment horizontal="center" vertical="center" wrapText="1"/>
      <protection locked="0"/>
    </xf>
    <xf numFmtId="4" fontId="9" fillId="0" borderId="6" xfId="0" applyNumberFormat="1" applyFont="1" applyFill="1" applyBorder="1" applyAlignment="1">
      <alignment horizontal="center" vertical="center"/>
    </xf>
    <xf numFmtId="49" fontId="11" fillId="0" borderId="0" xfId="0" applyNumberFormat="1" applyFont="1" applyFill="1" applyBorder="1" applyAlignment="1">
      <alignment horizontal="center" vertical="center"/>
    </xf>
    <xf numFmtId="4" fontId="11" fillId="0" borderId="0" xfId="0" applyNumberFormat="1" applyFont="1" applyFill="1" applyBorder="1"/>
    <xf numFmtId="2" fontId="11" fillId="0" borderId="0" xfId="0" applyNumberFormat="1" applyFont="1" applyFill="1" applyBorder="1"/>
    <xf numFmtId="164" fontId="11" fillId="0" borderId="0" xfId="0" applyNumberFormat="1" applyFont="1" applyFill="1" applyBorder="1"/>
    <xf numFmtId="2" fontId="2" fillId="0" borderId="0" xfId="0" applyNumberFormat="1" applyFont="1" applyFill="1" applyBorder="1"/>
    <xf numFmtId="164" fontId="2" fillId="0" borderId="0" xfId="0" applyNumberFormat="1" applyFont="1" applyFill="1" applyBorder="1"/>
    <xf numFmtId="49" fontId="11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0" fontId="9" fillId="0" borderId="0" xfId="0" applyFont="1" applyFill="1" applyBorder="1" applyAlignment="1">
      <alignment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 applyProtection="1">
      <alignment horizontal="left" vertical="center" wrapText="1"/>
      <protection locked="0"/>
    </xf>
    <xf numFmtId="49" fontId="11" fillId="0" borderId="4" xfId="0" applyNumberFormat="1" applyFont="1" applyFill="1" applyBorder="1" applyAlignment="1">
      <alignment horizontal="center" vertical="center"/>
    </xf>
    <xf numFmtId="0" fontId="12" fillId="0" borderId="4" xfId="0" applyFont="1" applyFill="1" applyBorder="1" applyAlignment="1" applyProtection="1">
      <alignment horizontal="left" vertical="center" wrapText="1"/>
      <protection locked="0"/>
    </xf>
    <xf numFmtId="49" fontId="11" fillId="0" borderId="7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7" xfId="0" applyFont="1" applyFill="1" applyBorder="1" applyAlignment="1" applyProtection="1">
      <alignment horizontal="left" vertical="center" wrapText="1"/>
      <protection locked="0"/>
    </xf>
    <xf numFmtId="0" fontId="11" fillId="0" borderId="5" xfId="0" applyFont="1" applyFill="1" applyBorder="1" applyAlignment="1">
      <alignment horizontal="left" vertical="center" wrapText="1"/>
    </xf>
    <xf numFmtId="0" fontId="12" fillId="0" borderId="5" xfId="0" applyFont="1" applyFill="1" applyBorder="1" applyAlignment="1" applyProtection="1">
      <alignment horizontal="left" vertical="center" wrapText="1"/>
      <protection locked="0"/>
    </xf>
    <xf numFmtId="49" fontId="9" fillId="0" borderId="0" xfId="0" applyNumberFormat="1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wrapText="1"/>
    </xf>
    <xf numFmtId="49" fontId="12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12" fillId="0" borderId="1" xfId="0" applyFont="1" applyFill="1" applyBorder="1" applyAlignment="1">
      <alignment horizontal="center" vertical="center" wrapText="1"/>
    </xf>
    <xf numFmtId="2" fontId="12" fillId="0" borderId="1" xfId="0" applyNumberFormat="1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164" fontId="11" fillId="0" borderId="2" xfId="0" applyNumberFormat="1" applyFont="1" applyFill="1" applyBorder="1" applyAlignment="1">
      <alignment horizontal="center" vertical="center" wrapText="1"/>
    </xf>
    <xf numFmtId="164" fontId="11" fillId="0" borderId="3" xfId="0" applyNumberFormat="1" applyFont="1" applyFill="1" applyBorder="1" applyAlignment="1">
      <alignment horizontal="center" vertical="center" wrapText="1"/>
    </xf>
    <xf numFmtId="164" fontId="11" fillId="0" borderId="6" xfId="0" applyNumberFormat="1" applyFont="1" applyFill="1" applyBorder="1" applyAlignment="1">
      <alignment horizontal="center" vertical="center" wrapText="1"/>
    </xf>
    <xf numFmtId="49" fontId="11" fillId="0" borderId="5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left" vertical="center" wrapText="1"/>
      <protection locked="0"/>
    </xf>
    <xf numFmtId="164" fontId="11" fillId="0" borderId="4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wrapText="1"/>
    </xf>
    <xf numFmtId="49" fontId="4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2" fontId="5" fillId="0" borderId="9" xfId="0" applyNumberFormat="1" applyFont="1" applyFill="1" applyBorder="1" applyAlignment="1">
      <alignment horizontal="center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71"/>
  <sheetViews>
    <sheetView tabSelected="1" zoomScale="70" zoomScaleNormal="70" zoomScaleSheetLayoutView="70" workbookViewId="0">
      <pane ySplit="3" topLeftCell="A4" activePane="bottomLeft" state="frozen"/>
      <selection pane="bottomLeft" activeCell="AC9" sqref="AC9"/>
    </sheetView>
  </sheetViews>
  <sheetFormatPr defaultRowHeight="18.75" x14ac:dyDescent="0.3"/>
  <cols>
    <col min="1" max="1" width="9.42578125" style="6" customWidth="1"/>
    <col min="2" max="2" width="54.85546875" style="2" customWidth="1"/>
    <col min="3" max="3" width="13.140625" style="2" customWidth="1"/>
    <col min="4" max="4" width="22.5703125" style="2" customWidth="1"/>
    <col min="5" max="5" width="25.28515625" style="2" hidden="1" customWidth="1"/>
    <col min="6" max="6" width="23.28515625" style="2" hidden="1" customWidth="1"/>
    <col min="7" max="7" width="25.42578125" style="2" hidden="1" customWidth="1"/>
    <col min="8" max="8" width="21.140625" style="2" customWidth="1"/>
    <col min="9" max="9" width="20.85546875" style="2" customWidth="1"/>
    <col min="10" max="10" width="19.28515625" style="2" customWidth="1"/>
    <col min="11" max="11" width="21.140625" style="2" customWidth="1"/>
    <col min="12" max="12" width="24.5703125" style="2" hidden="1" customWidth="1"/>
    <col min="13" max="13" width="22.5703125" style="2" hidden="1" customWidth="1"/>
    <col min="14" max="14" width="22" style="2" hidden="1" customWidth="1"/>
    <col min="15" max="15" width="26.7109375" style="2" hidden="1" customWidth="1"/>
    <col min="16" max="16" width="21.140625" style="4" customWidth="1"/>
    <col min="17" max="17" width="21.7109375" style="4" customWidth="1"/>
    <col min="18" max="18" width="18.5703125" style="4" customWidth="1"/>
    <col min="19" max="19" width="21.5703125" style="4" customWidth="1"/>
    <col min="20" max="20" width="11.85546875" style="5" customWidth="1"/>
    <col min="21" max="21" width="12" style="5" customWidth="1"/>
    <col min="22" max="22" width="11.85546875" style="5" customWidth="1"/>
    <col min="23" max="23" width="11.28515625" style="5" customWidth="1"/>
    <col min="24" max="24" width="23" style="5" hidden="1" customWidth="1"/>
    <col min="25" max="16384" width="9.140625" style="2"/>
  </cols>
  <sheetData>
    <row r="1" spans="1:24" s="25" customFormat="1" ht="62.25" customHeight="1" x14ac:dyDescent="0.3">
      <c r="A1" s="55" t="s">
        <v>95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  <c r="Q1" s="56"/>
      <c r="R1" s="56"/>
      <c r="S1" s="56"/>
      <c r="T1" s="56"/>
      <c r="U1" s="56"/>
      <c r="V1" s="56"/>
      <c r="W1" s="56"/>
      <c r="X1" s="43"/>
    </row>
    <row r="2" spans="1:24" s="23" customFormat="1" ht="18.75" customHeight="1" x14ac:dyDescent="0.3">
      <c r="A2" s="57" t="s">
        <v>0</v>
      </c>
      <c r="B2" s="26" t="s">
        <v>1</v>
      </c>
      <c r="C2" s="58" t="s">
        <v>15</v>
      </c>
      <c r="D2" s="59" t="s">
        <v>81</v>
      </c>
      <c r="E2" s="59"/>
      <c r="F2" s="59"/>
      <c r="G2" s="59"/>
      <c r="H2" s="59" t="s">
        <v>88</v>
      </c>
      <c r="I2" s="59"/>
      <c r="J2" s="59"/>
      <c r="K2" s="59"/>
      <c r="L2" s="60" t="s">
        <v>89</v>
      </c>
      <c r="M2" s="60"/>
      <c r="N2" s="60"/>
      <c r="O2" s="60"/>
      <c r="P2" s="60" t="s">
        <v>94</v>
      </c>
      <c r="Q2" s="60"/>
      <c r="R2" s="60"/>
      <c r="S2" s="60"/>
      <c r="T2" s="61" t="s">
        <v>90</v>
      </c>
      <c r="U2" s="62"/>
      <c r="V2" s="62"/>
      <c r="W2" s="63"/>
      <c r="X2" s="66" t="s">
        <v>72</v>
      </c>
    </row>
    <row r="3" spans="1:24" s="23" customFormat="1" ht="56.25" x14ac:dyDescent="0.3">
      <c r="A3" s="57"/>
      <c r="B3" s="45" t="s">
        <v>2</v>
      </c>
      <c r="C3" s="58"/>
      <c r="D3" s="46" t="s">
        <v>21</v>
      </c>
      <c r="E3" s="46" t="s">
        <v>22</v>
      </c>
      <c r="F3" s="46" t="s">
        <v>50</v>
      </c>
      <c r="G3" s="46" t="s">
        <v>23</v>
      </c>
      <c r="H3" s="46" t="s">
        <v>21</v>
      </c>
      <c r="I3" s="46" t="s">
        <v>22</v>
      </c>
      <c r="J3" s="46" t="s">
        <v>50</v>
      </c>
      <c r="K3" s="46" t="s">
        <v>23</v>
      </c>
      <c r="L3" s="46" t="s">
        <v>21</v>
      </c>
      <c r="M3" s="46" t="s">
        <v>22</v>
      </c>
      <c r="N3" s="46" t="s">
        <v>50</v>
      </c>
      <c r="O3" s="46" t="s">
        <v>23</v>
      </c>
      <c r="P3" s="46" t="s">
        <v>21</v>
      </c>
      <c r="Q3" s="46" t="s">
        <v>22</v>
      </c>
      <c r="R3" s="46" t="s">
        <v>50</v>
      </c>
      <c r="S3" s="46" t="s">
        <v>23</v>
      </c>
      <c r="T3" s="27" t="s">
        <v>21</v>
      </c>
      <c r="U3" s="27" t="s">
        <v>22</v>
      </c>
      <c r="V3" s="27" t="s">
        <v>50</v>
      </c>
      <c r="W3" s="27" t="s">
        <v>23</v>
      </c>
      <c r="X3" s="67"/>
    </row>
    <row r="4" spans="1:24" s="23" customFormat="1" x14ac:dyDescent="0.3">
      <c r="A4" s="44" t="s">
        <v>6</v>
      </c>
      <c r="B4" s="44" t="s">
        <v>11</v>
      </c>
      <c r="C4" s="44" t="s">
        <v>24</v>
      </c>
      <c r="D4" s="44" t="s">
        <v>25</v>
      </c>
      <c r="E4" s="44" t="s">
        <v>31</v>
      </c>
      <c r="F4" s="44" t="s">
        <v>32</v>
      </c>
      <c r="G4" s="44" t="s">
        <v>39</v>
      </c>
      <c r="H4" s="44" t="s">
        <v>13</v>
      </c>
      <c r="I4" s="44" t="s">
        <v>26</v>
      </c>
      <c r="J4" s="44" t="s">
        <v>40</v>
      </c>
      <c r="K4" s="44" t="s">
        <v>14</v>
      </c>
      <c r="L4" s="44" t="s">
        <v>27</v>
      </c>
      <c r="M4" s="44" t="s">
        <v>28</v>
      </c>
      <c r="N4" s="44" t="s">
        <v>29</v>
      </c>
      <c r="O4" s="44" t="s">
        <v>30</v>
      </c>
      <c r="P4" s="44" t="s">
        <v>31</v>
      </c>
      <c r="Q4" s="44" t="s">
        <v>32</v>
      </c>
      <c r="R4" s="44" t="s">
        <v>39</v>
      </c>
      <c r="S4" s="44" t="s">
        <v>73</v>
      </c>
      <c r="T4" s="44" t="s">
        <v>74</v>
      </c>
      <c r="U4" s="44" t="s">
        <v>75</v>
      </c>
      <c r="V4" s="44" t="s">
        <v>76</v>
      </c>
      <c r="W4" s="44" t="s">
        <v>77</v>
      </c>
      <c r="X4" s="44" t="s">
        <v>78</v>
      </c>
    </row>
    <row r="5" spans="1:24" s="23" customFormat="1" ht="53.25" customHeight="1" x14ac:dyDescent="0.3">
      <c r="A5" s="20" t="s">
        <v>32</v>
      </c>
      <c r="B5" s="65" t="s">
        <v>12</v>
      </c>
      <c r="C5" s="65"/>
      <c r="D5" s="33">
        <f t="shared" ref="D5:S5" si="0">D6+D11+D25+D27</f>
        <v>412693020</v>
      </c>
      <c r="E5" s="33">
        <f t="shared" si="0"/>
        <v>61827600</v>
      </c>
      <c r="F5" s="33">
        <f t="shared" si="0"/>
        <v>11496200</v>
      </c>
      <c r="G5" s="33">
        <f t="shared" si="0"/>
        <v>339369220</v>
      </c>
      <c r="H5" s="33">
        <f t="shared" si="0"/>
        <v>217413881</v>
      </c>
      <c r="I5" s="33">
        <f t="shared" si="0"/>
        <v>29761625</v>
      </c>
      <c r="J5" s="33">
        <f t="shared" si="0"/>
        <v>6774300</v>
      </c>
      <c r="K5" s="33">
        <f t="shared" si="0"/>
        <v>180877956</v>
      </c>
      <c r="L5" s="33">
        <f t="shared" si="0"/>
        <v>172248313.77000001</v>
      </c>
      <c r="M5" s="33">
        <f t="shared" si="0"/>
        <v>18087681</v>
      </c>
      <c r="N5" s="33">
        <f t="shared" si="0"/>
        <v>2643500</v>
      </c>
      <c r="O5" s="33">
        <f t="shared" si="0"/>
        <v>151517132.77000001</v>
      </c>
      <c r="P5" s="33">
        <f t="shared" si="0"/>
        <v>203444371.78000003</v>
      </c>
      <c r="Q5" s="33">
        <f t="shared" si="0"/>
        <v>26272553.140000001</v>
      </c>
      <c r="R5" s="33">
        <f t="shared" si="0"/>
        <v>6760959.6799999997</v>
      </c>
      <c r="S5" s="33">
        <f t="shared" si="0"/>
        <v>170410858.96000001</v>
      </c>
      <c r="T5" s="22">
        <f t="shared" ref="T5:W19" si="1">P5/H5*100</f>
        <v>93.574693043633232</v>
      </c>
      <c r="U5" s="22">
        <f t="shared" si="1"/>
        <v>88.276608350518487</v>
      </c>
      <c r="V5" s="22">
        <f t="shared" si="1"/>
        <v>99.803074561209272</v>
      </c>
      <c r="W5" s="22">
        <f t="shared" si="1"/>
        <v>94.213171537608488</v>
      </c>
      <c r="X5" s="22">
        <f>Q5/M5*100</f>
        <v>145.25108630564637</v>
      </c>
    </row>
    <row r="6" spans="1:24" s="23" customFormat="1" ht="40.5" customHeight="1" x14ac:dyDescent="0.3">
      <c r="A6" s="20" t="s">
        <v>33</v>
      </c>
      <c r="B6" s="42" t="s">
        <v>19</v>
      </c>
      <c r="C6" s="42"/>
      <c r="D6" s="33">
        <f>SUM(D7:D10)</f>
        <v>287389873</v>
      </c>
      <c r="E6" s="33">
        <f t="shared" ref="E6:S6" si="2">SUM(E7:E10)</f>
        <v>0</v>
      </c>
      <c r="F6" s="33">
        <f t="shared" si="2"/>
        <v>0</v>
      </c>
      <c r="G6" s="33">
        <f t="shared" si="2"/>
        <v>287389873</v>
      </c>
      <c r="H6" s="33">
        <f t="shared" si="2"/>
        <v>156743549</v>
      </c>
      <c r="I6" s="33">
        <f t="shared" si="2"/>
        <v>0</v>
      </c>
      <c r="J6" s="33">
        <f t="shared" si="2"/>
        <v>0</v>
      </c>
      <c r="K6" s="33">
        <f t="shared" si="2"/>
        <v>156743549</v>
      </c>
      <c r="L6" s="33">
        <f t="shared" si="2"/>
        <v>131638276.36</v>
      </c>
      <c r="M6" s="33">
        <f t="shared" si="2"/>
        <v>0</v>
      </c>
      <c r="N6" s="33">
        <f t="shared" si="2"/>
        <v>0</v>
      </c>
      <c r="O6" s="33">
        <f t="shared" si="2"/>
        <v>131638276.36</v>
      </c>
      <c r="P6" s="33">
        <f t="shared" si="2"/>
        <v>150532002.55000001</v>
      </c>
      <c r="Q6" s="33">
        <f t="shared" si="2"/>
        <v>0</v>
      </c>
      <c r="R6" s="33">
        <f t="shared" si="2"/>
        <v>0</v>
      </c>
      <c r="S6" s="33">
        <f t="shared" si="2"/>
        <v>150532002.55000001</v>
      </c>
      <c r="T6" s="22">
        <f t="shared" si="1"/>
        <v>96.037127850154775</v>
      </c>
      <c r="U6" s="22"/>
      <c r="V6" s="22"/>
      <c r="W6" s="22">
        <f t="shared" si="1"/>
        <v>96.037127850154775</v>
      </c>
      <c r="X6" s="22"/>
    </row>
    <row r="7" spans="1:24" s="23" customFormat="1" ht="48" customHeight="1" x14ac:dyDescent="0.3">
      <c r="A7" s="41" t="s">
        <v>34</v>
      </c>
      <c r="B7" s="47" t="s">
        <v>16</v>
      </c>
      <c r="C7" s="29" t="s">
        <v>10</v>
      </c>
      <c r="D7" s="31">
        <f>SUM(E7:G7)</f>
        <v>71585582</v>
      </c>
      <c r="E7" s="31">
        <v>0</v>
      </c>
      <c r="F7" s="31">
        <v>0</v>
      </c>
      <c r="G7" s="31">
        <v>71585582</v>
      </c>
      <c r="H7" s="31">
        <f>I7+J7+K7</f>
        <v>37041790</v>
      </c>
      <c r="I7" s="31">
        <v>0</v>
      </c>
      <c r="J7" s="31">
        <v>0</v>
      </c>
      <c r="K7" s="31">
        <v>37041790</v>
      </c>
      <c r="L7" s="30">
        <f t="shared" ref="L7:L29" si="3">M7+N7+O7</f>
        <v>35657368.810000002</v>
      </c>
      <c r="M7" s="32">
        <v>0</v>
      </c>
      <c r="N7" s="32">
        <v>0</v>
      </c>
      <c r="O7" s="31">
        <f t="shared" ref="O7:O29" si="4">S7</f>
        <v>35657368.810000002</v>
      </c>
      <c r="P7" s="31">
        <f>Q7+S7</f>
        <v>35657368.810000002</v>
      </c>
      <c r="Q7" s="31">
        <v>0</v>
      </c>
      <c r="R7" s="31">
        <v>0</v>
      </c>
      <c r="S7" s="31">
        <v>35657368.810000002</v>
      </c>
      <c r="T7" s="30">
        <f t="shared" si="1"/>
        <v>96.2625424149319</v>
      </c>
      <c r="U7" s="30"/>
      <c r="V7" s="30"/>
      <c r="W7" s="30">
        <f t="shared" si="1"/>
        <v>96.2625424149319</v>
      </c>
      <c r="X7" s="22"/>
    </row>
    <row r="8" spans="1:24" s="23" customFormat="1" ht="48.75" customHeight="1" x14ac:dyDescent="0.3">
      <c r="A8" s="41" t="s">
        <v>35</v>
      </c>
      <c r="B8" s="47" t="s">
        <v>18</v>
      </c>
      <c r="C8" s="29" t="s">
        <v>10</v>
      </c>
      <c r="D8" s="31">
        <f t="shared" ref="D8:D10" si="5">SUM(E8:G8)</f>
        <v>168442911</v>
      </c>
      <c r="E8" s="31">
        <v>0</v>
      </c>
      <c r="F8" s="31">
        <v>0</v>
      </c>
      <c r="G8" s="31">
        <v>168442911</v>
      </c>
      <c r="H8" s="31">
        <f>I8+J8+K8</f>
        <v>99855859</v>
      </c>
      <c r="I8" s="31">
        <v>0</v>
      </c>
      <c r="J8" s="31">
        <v>0</v>
      </c>
      <c r="K8" s="31">
        <v>99855859</v>
      </c>
      <c r="L8" s="30">
        <f t="shared" si="3"/>
        <v>95157210.25</v>
      </c>
      <c r="M8" s="32">
        <v>0</v>
      </c>
      <c r="N8" s="32">
        <v>0</v>
      </c>
      <c r="O8" s="31">
        <f t="shared" si="4"/>
        <v>95157210.25</v>
      </c>
      <c r="P8" s="31">
        <f t="shared" ref="P8:P10" si="6">Q8+S8</f>
        <v>95157210.25</v>
      </c>
      <c r="Q8" s="31">
        <v>0</v>
      </c>
      <c r="R8" s="31">
        <v>0</v>
      </c>
      <c r="S8" s="31">
        <v>95157210.25</v>
      </c>
      <c r="T8" s="30">
        <f t="shared" si="1"/>
        <v>95.294568794405947</v>
      </c>
      <c r="U8" s="30"/>
      <c r="V8" s="30"/>
      <c r="W8" s="30">
        <f t="shared" si="1"/>
        <v>95.294568794405947</v>
      </c>
      <c r="X8" s="22"/>
    </row>
    <row r="9" spans="1:24" s="23" customFormat="1" ht="45.75" customHeight="1" x14ac:dyDescent="0.3">
      <c r="A9" s="41" t="s">
        <v>38</v>
      </c>
      <c r="B9" s="47" t="s">
        <v>51</v>
      </c>
      <c r="C9" s="29" t="s">
        <v>10</v>
      </c>
      <c r="D9" s="31">
        <f t="shared" si="5"/>
        <v>1929880</v>
      </c>
      <c r="E9" s="31">
        <v>0</v>
      </c>
      <c r="F9" s="31">
        <v>0</v>
      </c>
      <c r="G9" s="31">
        <v>1929880</v>
      </c>
      <c r="H9" s="31">
        <f t="shared" ref="H9:H29" si="7">I9+J9+K9</f>
        <v>905900</v>
      </c>
      <c r="I9" s="31">
        <v>0</v>
      </c>
      <c r="J9" s="31">
        <v>0</v>
      </c>
      <c r="K9" s="31">
        <v>905900</v>
      </c>
      <c r="L9" s="30">
        <f t="shared" si="3"/>
        <v>823697.3</v>
      </c>
      <c r="M9" s="32">
        <v>0</v>
      </c>
      <c r="N9" s="32">
        <v>0</v>
      </c>
      <c r="O9" s="31">
        <f t="shared" si="4"/>
        <v>823697.3</v>
      </c>
      <c r="P9" s="31">
        <f t="shared" si="6"/>
        <v>823697.3</v>
      </c>
      <c r="Q9" s="31">
        <v>0</v>
      </c>
      <c r="R9" s="31">
        <v>0</v>
      </c>
      <c r="S9" s="31">
        <v>823697.3</v>
      </c>
      <c r="T9" s="30">
        <f t="shared" si="1"/>
        <v>90.925852743128388</v>
      </c>
      <c r="U9" s="30"/>
      <c r="V9" s="30"/>
      <c r="W9" s="30">
        <f t="shared" si="1"/>
        <v>90.925852743128388</v>
      </c>
      <c r="X9" s="22"/>
    </row>
    <row r="10" spans="1:24" s="23" customFormat="1" ht="60.75" customHeight="1" x14ac:dyDescent="0.3">
      <c r="A10" s="41" t="s">
        <v>91</v>
      </c>
      <c r="B10" s="47" t="s">
        <v>87</v>
      </c>
      <c r="C10" s="29" t="s">
        <v>10</v>
      </c>
      <c r="D10" s="31">
        <f t="shared" si="5"/>
        <v>45431500</v>
      </c>
      <c r="E10" s="31">
        <v>0</v>
      </c>
      <c r="F10" s="31">
        <v>0</v>
      </c>
      <c r="G10" s="31">
        <v>45431500</v>
      </c>
      <c r="H10" s="31">
        <f t="shared" si="7"/>
        <v>18940000</v>
      </c>
      <c r="I10" s="31">
        <v>0</v>
      </c>
      <c r="J10" s="31">
        <v>0</v>
      </c>
      <c r="K10" s="31">
        <v>18940000</v>
      </c>
      <c r="L10" s="30">
        <f t="shared" si="3"/>
        <v>0</v>
      </c>
      <c r="M10" s="32">
        <v>0</v>
      </c>
      <c r="N10" s="32">
        <v>0</v>
      </c>
      <c r="O10" s="31">
        <v>0</v>
      </c>
      <c r="P10" s="31">
        <f t="shared" si="6"/>
        <v>18893726.190000001</v>
      </c>
      <c r="Q10" s="31">
        <v>0</v>
      </c>
      <c r="R10" s="31">
        <v>0</v>
      </c>
      <c r="S10" s="31">
        <v>18893726.190000001</v>
      </c>
      <c r="T10" s="30">
        <f t="shared" si="1"/>
        <v>99.75568210137277</v>
      </c>
      <c r="U10" s="30"/>
      <c r="V10" s="30"/>
      <c r="W10" s="30">
        <f t="shared" si="1"/>
        <v>99.75568210137277</v>
      </c>
      <c r="X10" s="22"/>
    </row>
    <row r="11" spans="1:24" s="23" customFormat="1" ht="49.5" customHeight="1" x14ac:dyDescent="0.3">
      <c r="A11" s="20" t="s">
        <v>36</v>
      </c>
      <c r="B11" s="42" t="s">
        <v>52</v>
      </c>
      <c r="C11" s="28"/>
      <c r="D11" s="21">
        <f t="shared" ref="D11:S11" si="8">SUM(D12:D24)</f>
        <v>76643747</v>
      </c>
      <c r="E11" s="21">
        <f t="shared" si="8"/>
        <v>57110100</v>
      </c>
      <c r="F11" s="21">
        <f t="shared" si="8"/>
        <v>11496200</v>
      </c>
      <c r="G11" s="21">
        <f t="shared" si="8"/>
        <v>8037447</v>
      </c>
      <c r="H11" s="21">
        <f t="shared" si="8"/>
        <v>40259572</v>
      </c>
      <c r="I11" s="21">
        <f t="shared" si="8"/>
        <v>29761625</v>
      </c>
      <c r="J11" s="21">
        <f t="shared" si="8"/>
        <v>6774300</v>
      </c>
      <c r="K11" s="21">
        <f t="shared" si="8"/>
        <v>3723647</v>
      </c>
      <c r="L11" s="21">
        <f t="shared" si="8"/>
        <v>22949709.009999998</v>
      </c>
      <c r="M11" s="21">
        <f t="shared" si="8"/>
        <v>18087681</v>
      </c>
      <c r="N11" s="21">
        <f t="shared" si="8"/>
        <v>2643500</v>
      </c>
      <c r="O11" s="21">
        <f t="shared" si="8"/>
        <v>2218528.0099999998</v>
      </c>
      <c r="P11" s="21">
        <f t="shared" si="8"/>
        <v>35252040.830000006</v>
      </c>
      <c r="Q11" s="21">
        <f t="shared" si="8"/>
        <v>26272553.140000001</v>
      </c>
      <c r="R11" s="21">
        <f t="shared" si="8"/>
        <v>6760959.6799999997</v>
      </c>
      <c r="S11" s="21">
        <f t="shared" si="8"/>
        <v>2218528.0099999998</v>
      </c>
      <c r="T11" s="22">
        <f t="shared" si="1"/>
        <v>87.561886723485301</v>
      </c>
      <c r="U11" s="22">
        <f t="shared" si="1"/>
        <v>88.276608350518487</v>
      </c>
      <c r="V11" s="22">
        <f t="shared" si="1"/>
        <v>99.803074561209272</v>
      </c>
      <c r="W11" s="22">
        <f t="shared" si="1"/>
        <v>59.579439458144122</v>
      </c>
      <c r="X11" s="22">
        <f t="shared" ref="X11:X19" si="9">Q11/M11*100</f>
        <v>145.25108630564637</v>
      </c>
    </row>
    <row r="12" spans="1:24" s="23" customFormat="1" ht="66" customHeight="1" x14ac:dyDescent="0.3">
      <c r="A12" s="41" t="s">
        <v>37</v>
      </c>
      <c r="B12" s="47" t="s">
        <v>53</v>
      </c>
      <c r="C12" s="29" t="s">
        <v>54</v>
      </c>
      <c r="D12" s="31">
        <f>SUM(E12:G12)</f>
        <v>15357158</v>
      </c>
      <c r="E12" s="31">
        <v>3599800</v>
      </c>
      <c r="F12" s="31">
        <v>11492100</v>
      </c>
      <c r="G12" s="31">
        <v>265258</v>
      </c>
      <c r="H12" s="31">
        <f t="shared" si="7"/>
        <v>8711558</v>
      </c>
      <c r="I12" s="31">
        <v>1756200</v>
      </c>
      <c r="J12" s="31">
        <v>6774300</v>
      </c>
      <c r="K12" s="31">
        <v>181058</v>
      </c>
      <c r="L12" s="30">
        <f t="shared" si="3"/>
        <v>4259122</v>
      </c>
      <c r="M12" s="31">
        <v>1456200</v>
      </c>
      <c r="N12" s="32">
        <v>2643500</v>
      </c>
      <c r="O12" s="31">
        <f t="shared" si="4"/>
        <v>159422</v>
      </c>
      <c r="P12" s="31">
        <f>SUM(Q12:S12)</f>
        <v>8676154.7300000004</v>
      </c>
      <c r="Q12" s="31">
        <v>1755773.05</v>
      </c>
      <c r="R12" s="31">
        <v>6760959.6799999997</v>
      </c>
      <c r="S12" s="31">
        <v>159422</v>
      </c>
      <c r="T12" s="30">
        <f t="shared" si="1"/>
        <v>99.593605759153533</v>
      </c>
      <c r="U12" s="30">
        <f t="shared" si="1"/>
        <v>99.975688987586835</v>
      </c>
      <c r="V12" s="30">
        <f t="shared" si="1"/>
        <v>99.803074561209272</v>
      </c>
      <c r="W12" s="30">
        <f t="shared" si="1"/>
        <v>88.050238045267264</v>
      </c>
      <c r="X12" s="30">
        <f t="shared" si="9"/>
        <v>120.57224625738223</v>
      </c>
    </row>
    <row r="13" spans="1:24" s="23" customFormat="1" ht="104.25" customHeight="1" x14ac:dyDescent="0.3">
      <c r="A13" s="41" t="s">
        <v>56</v>
      </c>
      <c r="B13" s="47" t="s">
        <v>55</v>
      </c>
      <c r="C13" s="29" t="s">
        <v>10</v>
      </c>
      <c r="D13" s="31">
        <f t="shared" ref="D13:D24" si="10">SUM(E13:G13)</f>
        <v>488100</v>
      </c>
      <c r="E13" s="31">
        <v>488100</v>
      </c>
      <c r="F13" s="31">
        <v>0</v>
      </c>
      <c r="G13" s="31">
        <v>0</v>
      </c>
      <c r="H13" s="31">
        <f t="shared" si="7"/>
        <v>366100</v>
      </c>
      <c r="I13" s="31">
        <v>366100</v>
      </c>
      <c r="J13" s="31">
        <v>0</v>
      </c>
      <c r="K13" s="31">
        <v>0</v>
      </c>
      <c r="L13" s="30">
        <f t="shared" si="3"/>
        <v>366100</v>
      </c>
      <c r="M13" s="31">
        <v>366100</v>
      </c>
      <c r="N13" s="32">
        <v>0</v>
      </c>
      <c r="O13" s="31">
        <f t="shared" si="4"/>
        <v>0</v>
      </c>
      <c r="P13" s="31">
        <f t="shared" ref="P13:P18" si="11">SUM(Q13:S13)</f>
        <v>231719</v>
      </c>
      <c r="Q13" s="31">
        <v>231719</v>
      </c>
      <c r="R13" s="31">
        <v>0</v>
      </c>
      <c r="S13" s="31">
        <v>0</v>
      </c>
      <c r="T13" s="30">
        <f t="shared" si="1"/>
        <v>63.293908768096152</v>
      </c>
      <c r="U13" s="30">
        <f t="shared" si="1"/>
        <v>63.293908768096152</v>
      </c>
      <c r="V13" s="30"/>
      <c r="W13" s="30"/>
      <c r="X13" s="30">
        <f t="shared" si="9"/>
        <v>63.293908768096152</v>
      </c>
    </row>
    <row r="14" spans="1:24" s="23" customFormat="1" ht="63.75" customHeight="1" x14ac:dyDescent="0.3">
      <c r="A14" s="41" t="s">
        <v>59</v>
      </c>
      <c r="B14" s="47" t="s">
        <v>57</v>
      </c>
      <c r="C14" s="29" t="s">
        <v>10</v>
      </c>
      <c r="D14" s="31">
        <f t="shared" si="10"/>
        <v>3701700</v>
      </c>
      <c r="E14" s="31">
        <v>3701700</v>
      </c>
      <c r="F14" s="31">
        <v>0</v>
      </c>
      <c r="G14" s="31">
        <v>0</v>
      </c>
      <c r="H14" s="31">
        <f t="shared" si="7"/>
        <v>1907050</v>
      </c>
      <c r="I14" s="31">
        <v>1907050</v>
      </c>
      <c r="J14" s="31">
        <v>0</v>
      </c>
      <c r="K14" s="31">
        <v>0</v>
      </c>
      <c r="L14" s="30">
        <f t="shared" si="3"/>
        <v>1198000</v>
      </c>
      <c r="M14" s="31">
        <v>1198000</v>
      </c>
      <c r="N14" s="32">
        <v>0</v>
      </c>
      <c r="O14" s="31">
        <f t="shared" si="4"/>
        <v>0</v>
      </c>
      <c r="P14" s="31">
        <f t="shared" si="11"/>
        <v>1733836.28</v>
      </c>
      <c r="Q14" s="31">
        <v>1733836.28</v>
      </c>
      <c r="R14" s="31">
        <v>0</v>
      </c>
      <c r="S14" s="31">
        <v>0</v>
      </c>
      <c r="T14" s="30">
        <f t="shared" si="1"/>
        <v>90.917190425001976</v>
      </c>
      <c r="U14" s="30">
        <f>Q14/I14*100</f>
        <v>90.917190425001976</v>
      </c>
      <c r="V14" s="30"/>
      <c r="W14" s="30"/>
      <c r="X14" s="30">
        <f t="shared" si="9"/>
        <v>144.7275692821369</v>
      </c>
    </row>
    <row r="15" spans="1:24" s="23" customFormat="1" ht="56.25" x14ac:dyDescent="0.3">
      <c r="A15" s="41" t="s">
        <v>60</v>
      </c>
      <c r="B15" s="47" t="s">
        <v>58</v>
      </c>
      <c r="C15" s="29" t="s">
        <v>10</v>
      </c>
      <c r="D15" s="31">
        <f t="shared" si="10"/>
        <v>4413500</v>
      </c>
      <c r="E15" s="31">
        <v>4413500</v>
      </c>
      <c r="F15" s="31">
        <v>0</v>
      </c>
      <c r="G15" s="31">
        <v>0</v>
      </c>
      <c r="H15" s="31">
        <f t="shared" si="7"/>
        <v>3228010</v>
      </c>
      <c r="I15" s="31">
        <v>3228010</v>
      </c>
      <c r="J15" s="31">
        <v>0</v>
      </c>
      <c r="K15" s="31">
        <v>0</v>
      </c>
      <c r="L15" s="30">
        <f t="shared" si="3"/>
        <v>2045000</v>
      </c>
      <c r="M15" s="31">
        <v>2045000</v>
      </c>
      <c r="N15" s="32">
        <v>0</v>
      </c>
      <c r="O15" s="31">
        <f t="shared" si="4"/>
        <v>0</v>
      </c>
      <c r="P15" s="31">
        <f t="shared" si="11"/>
        <v>3094999.63</v>
      </c>
      <c r="Q15" s="31">
        <v>3094999.63</v>
      </c>
      <c r="R15" s="31">
        <v>0</v>
      </c>
      <c r="S15" s="31">
        <v>0</v>
      </c>
      <c r="T15" s="30">
        <f t="shared" si="1"/>
        <v>95.879493248162177</v>
      </c>
      <c r="U15" s="30">
        <f t="shared" si="1"/>
        <v>95.879493248162177</v>
      </c>
      <c r="V15" s="30"/>
      <c r="W15" s="30"/>
      <c r="X15" s="30">
        <f t="shared" si="9"/>
        <v>151.34472518337407</v>
      </c>
    </row>
    <row r="16" spans="1:24" s="23" customFormat="1" ht="81" customHeight="1" x14ac:dyDescent="0.3">
      <c r="A16" s="41" t="s">
        <v>62</v>
      </c>
      <c r="B16" s="47" t="s">
        <v>61</v>
      </c>
      <c r="C16" s="29" t="s">
        <v>10</v>
      </c>
      <c r="D16" s="31">
        <f t="shared" si="10"/>
        <v>9619189</v>
      </c>
      <c r="E16" s="31">
        <v>9576600</v>
      </c>
      <c r="F16" s="31">
        <v>0</v>
      </c>
      <c r="G16" s="31">
        <v>42589</v>
      </c>
      <c r="H16" s="31">
        <f>I16+J16+K16</f>
        <v>5700206</v>
      </c>
      <c r="I16" s="31">
        <v>5657617</v>
      </c>
      <c r="J16" s="31">
        <v>0</v>
      </c>
      <c r="K16" s="31">
        <v>42589</v>
      </c>
      <c r="L16" s="30">
        <f t="shared" si="3"/>
        <v>3418589</v>
      </c>
      <c r="M16" s="31">
        <v>3376000</v>
      </c>
      <c r="N16" s="32">
        <v>0</v>
      </c>
      <c r="O16" s="31">
        <f t="shared" si="4"/>
        <v>42589</v>
      </c>
      <c r="P16" s="31">
        <f t="shared" si="11"/>
        <v>4668588.8</v>
      </c>
      <c r="Q16" s="31">
        <v>4625999.8</v>
      </c>
      <c r="R16" s="31">
        <v>0</v>
      </c>
      <c r="S16" s="31">
        <v>42589</v>
      </c>
      <c r="T16" s="30">
        <f t="shared" si="1"/>
        <v>81.902106695793094</v>
      </c>
      <c r="U16" s="30">
        <f t="shared" si="1"/>
        <v>81.765870683717196</v>
      </c>
      <c r="V16" s="30"/>
      <c r="W16" s="30"/>
      <c r="X16" s="30">
        <f t="shared" si="9"/>
        <v>137.02606042654028</v>
      </c>
    </row>
    <row r="17" spans="1:24" s="23" customFormat="1" ht="80.25" customHeight="1" x14ac:dyDescent="0.3">
      <c r="A17" s="41"/>
      <c r="B17" s="47" t="s">
        <v>93</v>
      </c>
      <c r="C17" s="29" t="s">
        <v>10</v>
      </c>
      <c r="D17" s="31">
        <f t="shared" si="10"/>
        <v>4100</v>
      </c>
      <c r="E17" s="31">
        <v>0</v>
      </c>
      <c r="F17" s="31">
        <v>4100</v>
      </c>
      <c r="G17" s="31">
        <v>0</v>
      </c>
      <c r="H17" s="31">
        <f>I17+J17+K17</f>
        <v>0</v>
      </c>
      <c r="I17" s="31">
        <v>0</v>
      </c>
      <c r="J17" s="31">
        <v>0</v>
      </c>
      <c r="K17" s="31">
        <v>0</v>
      </c>
      <c r="L17" s="30"/>
      <c r="M17" s="31"/>
      <c r="N17" s="32"/>
      <c r="O17" s="31">
        <f t="shared" si="4"/>
        <v>0</v>
      </c>
      <c r="P17" s="31">
        <f t="shared" si="11"/>
        <v>0</v>
      </c>
      <c r="Q17" s="31">
        <v>0</v>
      </c>
      <c r="R17" s="31">
        <v>0</v>
      </c>
      <c r="S17" s="31">
        <v>0</v>
      </c>
      <c r="T17" s="30"/>
      <c r="U17" s="30"/>
      <c r="V17" s="30"/>
      <c r="W17" s="30"/>
      <c r="X17" s="30"/>
    </row>
    <row r="18" spans="1:24" s="23" customFormat="1" ht="78.75" customHeight="1" x14ac:dyDescent="0.3">
      <c r="A18" s="41" t="s">
        <v>64</v>
      </c>
      <c r="B18" s="47" t="s">
        <v>63</v>
      </c>
      <c r="C18" s="29" t="s">
        <v>10</v>
      </c>
      <c r="D18" s="31">
        <f t="shared" si="10"/>
        <v>26867000</v>
      </c>
      <c r="E18" s="31">
        <v>26867000</v>
      </c>
      <c r="F18" s="31">
        <v>0</v>
      </c>
      <c r="G18" s="31">
        <v>0</v>
      </c>
      <c r="H18" s="31">
        <f t="shared" si="7"/>
        <v>15195891</v>
      </c>
      <c r="I18" s="31">
        <v>15195891</v>
      </c>
      <c r="J18" s="31">
        <v>0</v>
      </c>
      <c r="K18" s="31">
        <v>0</v>
      </c>
      <c r="L18" s="30">
        <f t="shared" si="3"/>
        <v>8812381</v>
      </c>
      <c r="M18" s="31">
        <v>8812381</v>
      </c>
      <c r="N18" s="31">
        <v>0</v>
      </c>
      <c r="O18" s="31">
        <f t="shared" si="4"/>
        <v>0</v>
      </c>
      <c r="P18" s="31">
        <f t="shared" si="11"/>
        <v>13495890.619999999</v>
      </c>
      <c r="Q18" s="31">
        <v>13495890.619999999</v>
      </c>
      <c r="R18" s="31">
        <v>0</v>
      </c>
      <c r="S18" s="31">
        <v>0</v>
      </c>
      <c r="T18" s="30">
        <f t="shared" si="1"/>
        <v>88.812762739611642</v>
      </c>
      <c r="U18" s="30">
        <f t="shared" si="1"/>
        <v>88.812762739611642</v>
      </c>
      <c r="V18" s="30"/>
      <c r="W18" s="30"/>
      <c r="X18" s="30">
        <f t="shared" si="9"/>
        <v>153.14692612586768</v>
      </c>
    </row>
    <row r="19" spans="1:24" s="23" customFormat="1" ht="105.75" customHeight="1" x14ac:dyDescent="0.3">
      <c r="A19" s="41" t="s">
        <v>66</v>
      </c>
      <c r="B19" s="47" t="s">
        <v>65</v>
      </c>
      <c r="C19" s="29" t="s">
        <v>3</v>
      </c>
      <c r="D19" s="31">
        <f t="shared" si="10"/>
        <v>8563600</v>
      </c>
      <c r="E19" s="31">
        <v>834000</v>
      </c>
      <c r="F19" s="31">
        <v>0</v>
      </c>
      <c r="G19" s="31">
        <v>7729600</v>
      </c>
      <c r="H19" s="31">
        <f t="shared" si="7"/>
        <v>4334000</v>
      </c>
      <c r="I19" s="31">
        <v>834000</v>
      </c>
      <c r="J19" s="31">
        <v>0</v>
      </c>
      <c r="K19" s="31">
        <v>3500000</v>
      </c>
      <c r="L19" s="30">
        <f t="shared" si="3"/>
        <v>2850517.01</v>
      </c>
      <c r="M19" s="31">
        <v>834000</v>
      </c>
      <c r="N19" s="31">
        <v>0</v>
      </c>
      <c r="O19" s="31">
        <f t="shared" si="4"/>
        <v>2016517.01</v>
      </c>
      <c r="P19" s="31">
        <f>SUM(Q19:S19)</f>
        <v>2832123.35</v>
      </c>
      <c r="Q19" s="31">
        <v>815606.34</v>
      </c>
      <c r="R19" s="31">
        <v>0</v>
      </c>
      <c r="S19" s="31">
        <v>2016517.01</v>
      </c>
      <c r="T19" s="30">
        <f t="shared" si="1"/>
        <v>65.346639363174901</v>
      </c>
      <c r="U19" s="30">
        <f t="shared" si="1"/>
        <v>97.794525179856109</v>
      </c>
      <c r="V19" s="30"/>
      <c r="W19" s="30">
        <f t="shared" ref="W19" si="12">S19/K19*100</f>
        <v>57.614771714285716</v>
      </c>
      <c r="X19" s="30">
        <f t="shared" si="9"/>
        <v>97.794525179856109</v>
      </c>
    </row>
    <row r="20" spans="1:24" s="23" customFormat="1" ht="64.5" customHeight="1" x14ac:dyDescent="0.3">
      <c r="A20" s="41" t="s">
        <v>82</v>
      </c>
      <c r="B20" s="47" t="s">
        <v>84</v>
      </c>
      <c r="C20" s="29" t="s">
        <v>3</v>
      </c>
      <c r="D20" s="31">
        <f t="shared" si="10"/>
        <v>65900</v>
      </c>
      <c r="E20" s="31">
        <v>65900</v>
      </c>
      <c r="F20" s="31">
        <v>0</v>
      </c>
      <c r="G20" s="31">
        <v>0</v>
      </c>
      <c r="H20" s="31">
        <f t="shared" si="7"/>
        <v>0</v>
      </c>
      <c r="I20" s="31">
        <v>0</v>
      </c>
      <c r="J20" s="31">
        <v>0</v>
      </c>
      <c r="K20" s="31">
        <v>0</v>
      </c>
      <c r="L20" s="30">
        <f t="shared" si="3"/>
        <v>0</v>
      </c>
      <c r="M20" s="31">
        <v>0</v>
      </c>
      <c r="N20" s="31">
        <v>0</v>
      </c>
      <c r="O20" s="31">
        <f t="shared" ref="O20:O24" si="13">S20</f>
        <v>0</v>
      </c>
      <c r="P20" s="31">
        <f t="shared" ref="P20:P24" si="14">SUM(Q20:S20)</f>
        <v>0</v>
      </c>
      <c r="Q20" s="31">
        <v>0</v>
      </c>
      <c r="R20" s="31">
        <v>0</v>
      </c>
      <c r="S20" s="31">
        <v>0</v>
      </c>
      <c r="T20" s="30"/>
      <c r="U20" s="30"/>
      <c r="V20" s="30"/>
      <c r="W20" s="30"/>
      <c r="X20" s="30"/>
    </row>
    <row r="21" spans="1:24" s="23" customFormat="1" ht="31.5" customHeight="1" x14ac:dyDescent="0.3">
      <c r="A21" s="48" t="s">
        <v>83</v>
      </c>
      <c r="B21" s="49" t="s">
        <v>85</v>
      </c>
      <c r="C21" s="29" t="s">
        <v>3</v>
      </c>
      <c r="D21" s="31">
        <f t="shared" si="10"/>
        <v>5996697</v>
      </c>
      <c r="E21" s="31">
        <v>5996697</v>
      </c>
      <c r="F21" s="31">
        <v>0</v>
      </c>
      <c r="G21" s="31">
        <v>0</v>
      </c>
      <c r="H21" s="31">
        <f t="shared" si="7"/>
        <v>0</v>
      </c>
      <c r="I21" s="31">
        <v>0</v>
      </c>
      <c r="J21" s="31">
        <v>0</v>
      </c>
      <c r="K21" s="31">
        <v>0</v>
      </c>
      <c r="L21" s="30">
        <f t="shared" si="3"/>
        <v>0</v>
      </c>
      <c r="M21" s="31">
        <v>0</v>
      </c>
      <c r="N21" s="31">
        <v>0</v>
      </c>
      <c r="O21" s="31">
        <f t="shared" si="13"/>
        <v>0</v>
      </c>
      <c r="P21" s="31">
        <f t="shared" si="14"/>
        <v>0</v>
      </c>
      <c r="Q21" s="31">
        <v>0</v>
      </c>
      <c r="R21" s="31">
        <v>0</v>
      </c>
      <c r="S21" s="31">
        <v>0</v>
      </c>
      <c r="T21" s="30"/>
      <c r="U21" s="30"/>
      <c r="V21" s="30"/>
      <c r="W21" s="30"/>
      <c r="X21" s="30"/>
    </row>
    <row r="22" spans="1:24" s="23" customFormat="1" ht="35.25" customHeight="1" x14ac:dyDescent="0.3">
      <c r="A22" s="50"/>
      <c r="B22" s="52"/>
      <c r="C22" s="29" t="s">
        <v>4</v>
      </c>
      <c r="D22" s="31">
        <f t="shared" si="10"/>
        <v>1450671</v>
      </c>
      <c r="E22" s="31">
        <v>1450671</v>
      </c>
      <c r="F22" s="31">
        <v>0</v>
      </c>
      <c r="G22" s="31">
        <v>0</v>
      </c>
      <c r="H22" s="31">
        <f t="shared" si="7"/>
        <v>728925</v>
      </c>
      <c r="I22" s="31">
        <v>728925</v>
      </c>
      <c r="J22" s="31">
        <v>0</v>
      </c>
      <c r="K22" s="31">
        <v>0</v>
      </c>
      <c r="L22" s="30">
        <f t="shared" si="3"/>
        <v>0</v>
      </c>
      <c r="M22" s="31">
        <v>0</v>
      </c>
      <c r="N22" s="31">
        <v>0</v>
      </c>
      <c r="O22" s="31">
        <f t="shared" si="13"/>
        <v>0</v>
      </c>
      <c r="P22" s="31">
        <f t="shared" si="14"/>
        <v>435714.12</v>
      </c>
      <c r="Q22" s="31">
        <v>435714.12</v>
      </c>
      <c r="R22" s="31">
        <v>0</v>
      </c>
      <c r="S22" s="31">
        <v>0</v>
      </c>
      <c r="T22" s="30">
        <f t="shared" ref="T22:T23" si="15">P22/H22*100</f>
        <v>59.774890420825187</v>
      </c>
      <c r="U22" s="30">
        <f t="shared" ref="U22:U24" si="16">Q22/I22*100</f>
        <v>59.774890420825187</v>
      </c>
      <c r="V22" s="30"/>
      <c r="W22" s="30"/>
      <c r="X22" s="30"/>
    </row>
    <row r="23" spans="1:24" s="23" customFormat="1" ht="27" customHeight="1" x14ac:dyDescent="0.3">
      <c r="A23" s="50"/>
      <c r="B23" s="52"/>
      <c r="C23" s="29" t="s">
        <v>9</v>
      </c>
      <c r="D23" s="31">
        <f t="shared" si="10"/>
        <v>20032</v>
      </c>
      <c r="E23" s="31">
        <v>20032</v>
      </c>
      <c r="F23" s="31">
        <v>0</v>
      </c>
      <c r="G23" s="31">
        <v>0</v>
      </c>
      <c r="H23" s="31">
        <f t="shared" si="7"/>
        <v>20032</v>
      </c>
      <c r="I23" s="31">
        <v>20032</v>
      </c>
      <c r="J23" s="31">
        <v>0</v>
      </c>
      <c r="K23" s="31">
        <v>0</v>
      </c>
      <c r="L23" s="30">
        <f t="shared" si="3"/>
        <v>0</v>
      </c>
      <c r="M23" s="31">
        <v>0</v>
      </c>
      <c r="N23" s="31">
        <v>0</v>
      </c>
      <c r="O23" s="31">
        <f t="shared" si="13"/>
        <v>0</v>
      </c>
      <c r="P23" s="31">
        <f t="shared" si="14"/>
        <v>15318.46</v>
      </c>
      <c r="Q23" s="31">
        <v>15318.46</v>
      </c>
      <c r="R23" s="31">
        <v>0</v>
      </c>
      <c r="S23" s="31">
        <v>0</v>
      </c>
      <c r="T23" s="30">
        <f t="shared" si="15"/>
        <v>76.469948083067081</v>
      </c>
      <c r="U23" s="30">
        <f t="shared" si="16"/>
        <v>76.469948083067081</v>
      </c>
      <c r="V23" s="30"/>
      <c r="W23" s="30"/>
      <c r="X23" s="30"/>
    </row>
    <row r="24" spans="1:24" s="23" customFormat="1" ht="32.25" customHeight="1" x14ac:dyDescent="0.3">
      <c r="A24" s="51"/>
      <c r="B24" s="53"/>
      <c r="C24" s="29" t="s">
        <v>5</v>
      </c>
      <c r="D24" s="31">
        <f t="shared" si="10"/>
        <v>96100</v>
      </c>
      <c r="E24" s="31">
        <v>96100</v>
      </c>
      <c r="F24" s="31">
        <v>0</v>
      </c>
      <c r="G24" s="31">
        <v>0</v>
      </c>
      <c r="H24" s="31">
        <f t="shared" si="7"/>
        <v>67800</v>
      </c>
      <c r="I24" s="31">
        <v>67800</v>
      </c>
      <c r="J24" s="31">
        <v>0</v>
      </c>
      <c r="K24" s="31">
        <v>0</v>
      </c>
      <c r="L24" s="30">
        <f t="shared" si="3"/>
        <v>0</v>
      </c>
      <c r="M24" s="31">
        <v>0</v>
      </c>
      <c r="N24" s="31">
        <v>0</v>
      </c>
      <c r="O24" s="31">
        <f t="shared" si="13"/>
        <v>0</v>
      </c>
      <c r="P24" s="31">
        <f t="shared" si="14"/>
        <v>67695.839999999997</v>
      </c>
      <c r="Q24" s="31">
        <v>67695.839999999997</v>
      </c>
      <c r="R24" s="31">
        <v>0</v>
      </c>
      <c r="S24" s="31">
        <v>0</v>
      </c>
      <c r="T24" s="30">
        <f>P24/H24*100</f>
        <v>99.846371681415917</v>
      </c>
      <c r="U24" s="30">
        <f t="shared" si="16"/>
        <v>99.846371681415917</v>
      </c>
      <c r="V24" s="30"/>
      <c r="W24" s="30"/>
      <c r="X24" s="30"/>
    </row>
    <row r="25" spans="1:24" s="24" customFormat="1" ht="42" customHeight="1" x14ac:dyDescent="0.3">
      <c r="A25" s="20" t="s">
        <v>68</v>
      </c>
      <c r="B25" s="42" t="s">
        <v>20</v>
      </c>
      <c r="C25" s="28"/>
      <c r="D25" s="21">
        <f>D26</f>
        <v>7047800</v>
      </c>
      <c r="E25" s="21">
        <f>E26</f>
        <v>4717500</v>
      </c>
      <c r="F25" s="21">
        <f>F26</f>
        <v>0</v>
      </c>
      <c r="G25" s="21">
        <f>G26</f>
        <v>2330300</v>
      </c>
      <c r="H25" s="21">
        <f t="shared" ref="H25:K25" si="17">H26</f>
        <v>0</v>
      </c>
      <c r="I25" s="21">
        <f t="shared" si="17"/>
        <v>0</v>
      </c>
      <c r="J25" s="21">
        <f t="shared" si="17"/>
        <v>0</v>
      </c>
      <c r="K25" s="21">
        <f t="shared" si="17"/>
        <v>0</v>
      </c>
      <c r="L25" s="21">
        <f t="shared" ref="L25:R25" si="18">L26</f>
        <v>0</v>
      </c>
      <c r="M25" s="21">
        <f t="shared" si="18"/>
        <v>0</v>
      </c>
      <c r="N25" s="21">
        <f t="shared" si="18"/>
        <v>0</v>
      </c>
      <c r="O25" s="21">
        <f t="shared" si="18"/>
        <v>0</v>
      </c>
      <c r="P25" s="21">
        <f t="shared" si="18"/>
        <v>0</v>
      </c>
      <c r="Q25" s="21">
        <f t="shared" si="18"/>
        <v>0</v>
      </c>
      <c r="R25" s="21">
        <f t="shared" si="18"/>
        <v>0</v>
      </c>
      <c r="S25" s="21">
        <f t="shared" ref="S25" si="19">S26</f>
        <v>0</v>
      </c>
      <c r="T25" s="30"/>
      <c r="U25" s="30"/>
      <c r="V25" s="30"/>
      <c r="W25" s="30"/>
      <c r="X25" s="30"/>
    </row>
    <row r="26" spans="1:24" s="23" customFormat="1" ht="66" customHeight="1" x14ac:dyDescent="0.3">
      <c r="A26" s="41" t="s">
        <v>71</v>
      </c>
      <c r="B26" s="47" t="s">
        <v>67</v>
      </c>
      <c r="C26" s="29" t="s">
        <v>10</v>
      </c>
      <c r="D26" s="31">
        <f>SUM(E26:G26)</f>
        <v>7047800</v>
      </c>
      <c r="E26" s="31">
        <v>4717500</v>
      </c>
      <c r="F26" s="31">
        <v>0</v>
      </c>
      <c r="G26" s="31">
        <v>2330300</v>
      </c>
      <c r="H26" s="31">
        <f t="shared" si="7"/>
        <v>0</v>
      </c>
      <c r="I26" s="31">
        <v>0</v>
      </c>
      <c r="J26" s="31">
        <v>0</v>
      </c>
      <c r="K26" s="31">
        <v>0</v>
      </c>
      <c r="L26" s="30">
        <f t="shared" si="3"/>
        <v>0</v>
      </c>
      <c r="M26" s="31">
        <v>0</v>
      </c>
      <c r="N26" s="31">
        <v>0</v>
      </c>
      <c r="O26" s="31">
        <f t="shared" si="4"/>
        <v>0</v>
      </c>
      <c r="P26" s="31">
        <f>Q26+S26</f>
        <v>0</v>
      </c>
      <c r="Q26" s="31">
        <v>0</v>
      </c>
      <c r="R26" s="31">
        <v>0</v>
      </c>
      <c r="S26" s="31">
        <v>0</v>
      </c>
      <c r="T26" s="30"/>
      <c r="U26" s="30"/>
      <c r="V26" s="30"/>
      <c r="W26" s="30"/>
      <c r="X26" s="30"/>
    </row>
    <row r="27" spans="1:24" s="23" customFormat="1" ht="93.75" x14ac:dyDescent="0.3">
      <c r="A27" s="20" t="s">
        <v>79</v>
      </c>
      <c r="B27" s="42" t="s">
        <v>69</v>
      </c>
      <c r="C27" s="28"/>
      <c r="D27" s="34">
        <f>SUM(D28:D29)</f>
        <v>41611600</v>
      </c>
      <c r="E27" s="34">
        <f>SUM(E28:E29)</f>
        <v>0</v>
      </c>
      <c r="F27" s="34">
        <f>SUM(F28:F29)</f>
        <v>0</v>
      </c>
      <c r="G27" s="34">
        <f>SUM(G28:G29)</f>
        <v>41611600</v>
      </c>
      <c r="H27" s="34">
        <f t="shared" ref="H27:K27" si="20">SUM(H28:H29)</f>
        <v>20410760</v>
      </c>
      <c r="I27" s="34">
        <f t="shared" si="20"/>
        <v>0</v>
      </c>
      <c r="J27" s="34">
        <f t="shared" si="20"/>
        <v>0</v>
      </c>
      <c r="K27" s="34">
        <f t="shared" si="20"/>
        <v>20410760</v>
      </c>
      <c r="L27" s="34">
        <f t="shared" ref="L27:S27" si="21">SUM(L28:L29)</f>
        <v>17660328.399999999</v>
      </c>
      <c r="M27" s="34">
        <f t="shared" si="21"/>
        <v>0</v>
      </c>
      <c r="N27" s="34">
        <f t="shared" si="21"/>
        <v>0</v>
      </c>
      <c r="O27" s="34">
        <f t="shared" si="21"/>
        <v>17660328.399999999</v>
      </c>
      <c r="P27" s="34">
        <f t="shared" si="21"/>
        <v>17660328.399999999</v>
      </c>
      <c r="Q27" s="34">
        <f t="shared" si="21"/>
        <v>0</v>
      </c>
      <c r="R27" s="34">
        <f t="shared" si="21"/>
        <v>0</v>
      </c>
      <c r="S27" s="34">
        <f t="shared" si="21"/>
        <v>17660328.399999999</v>
      </c>
      <c r="T27" s="22">
        <f t="shared" ref="T27:T29" si="22">P27/H27*100</f>
        <v>86.524599769925274</v>
      </c>
      <c r="U27" s="30"/>
      <c r="V27" s="22"/>
      <c r="W27" s="22">
        <f t="shared" ref="W27:W29" si="23">S27/G27*100</f>
        <v>42.440878024397037</v>
      </c>
      <c r="X27" s="30"/>
    </row>
    <row r="28" spans="1:24" s="23" customFormat="1" ht="50.25" customHeight="1" x14ac:dyDescent="0.3">
      <c r="A28" s="48" t="s">
        <v>80</v>
      </c>
      <c r="B28" s="49" t="s">
        <v>70</v>
      </c>
      <c r="C28" s="29" t="s">
        <v>10</v>
      </c>
      <c r="D28" s="31">
        <f>SUM(E28:G28)</f>
        <v>21557100</v>
      </c>
      <c r="E28" s="31">
        <v>0</v>
      </c>
      <c r="F28" s="31">
        <v>0</v>
      </c>
      <c r="G28" s="31">
        <v>21557100</v>
      </c>
      <c r="H28" s="31">
        <f t="shared" si="7"/>
        <v>10064650</v>
      </c>
      <c r="I28" s="31">
        <v>0</v>
      </c>
      <c r="J28" s="31">
        <v>0</v>
      </c>
      <c r="K28" s="31">
        <v>10064650</v>
      </c>
      <c r="L28" s="30">
        <f t="shared" si="3"/>
        <v>7384650</v>
      </c>
      <c r="M28" s="31">
        <v>0</v>
      </c>
      <c r="N28" s="31">
        <v>0</v>
      </c>
      <c r="O28" s="31">
        <f t="shared" si="4"/>
        <v>7384650</v>
      </c>
      <c r="P28" s="31">
        <f>SUM(Q28:S28)</f>
        <v>7384650</v>
      </c>
      <c r="Q28" s="31">
        <v>0</v>
      </c>
      <c r="R28" s="31">
        <v>0</v>
      </c>
      <c r="S28" s="31">
        <v>7384650</v>
      </c>
      <c r="T28" s="30">
        <f t="shared" si="22"/>
        <v>73.372149056350693</v>
      </c>
      <c r="U28" s="30"/>
      <c r="V28" s="30"/>
      <c r="W28" s="30">
        <f t="shared" si="23"/>
        <v>34.256231125708005</v>
      </c>
      <c r="X28" s="30"/>
    </row>
    <row r="29" spans="1:24" s="23" customFormat="1" ht="51.75" customHeight="1" x14ac:dyDescent="0.3">
      <c r="A29" s="64"/>
      <c r="B29" s="54"/>
      <c r="C29" s="29" t="s">
        <v>92</v>
      </c>
      <c r="D29" s="31">
        <f>SUM(E29:G29)</f>
        <v>20054500</v>
      </c>
      <c r="E29" s="31">
        <v>0</v>
      </c>
      <c r="F29" s="31">
        <v>0</v>
      </c>
      <c r="G29" s="31">
        <v>20054500</v>
      </c>
      <c r="H29" s="31">
        <f t="shared" si="7"/>
        <v>10346110</v>
      </c>
      <c r="I29" s="31">
        <v>0</v>
      </c>
      <c r="J29" s="31">
        <v>0</v>
      </c>
      <c r="K29" s="31">
        <v>10346110</v>
      </c>
      <c r="L29" s="30">
        <f t="shared" si="3"/>
        <v>10275678.4</v>
      </c>
      <c r="M29" s="31">
        <v>0</v>
      </c>
      <c r="N29" s="31">
        <v>0</v>
      </c>
      <c r="O29" s="31">
        <f t="shared" si="4"/>
        <v>10275678.4</v>
      </c>
      <c r="P29" s="31">
        <f>SUM(Q29:S29)</f>
        <v>10275678.4</v>
      </c>
      <c r="Q29" s="31">
        <v>0</v>
      </c>
      <c r="R29" s="31">
        <v>0</v>
      </c>
      <c r="S29" s="31">
        <v>10275678.4</v>
      </c>
      <c r="T29" s="30">
        <f t="shared" si="22"/>
        <v>99.319245590854919</v>
      </c>
      <c r="U29" s="30"/>
      <c r="V29" s="30"/>
      <c r="W29" s="30">
        <f t="shared" si="23"/>
        <v>51.238766361664467</v>
      </c>
      <c r="X29" s="30"/>
    </row>
    <row r="30" spans="1:24" s="23" customFormat="1" ht="78.75" hidden="1" customHeight="1" x14ac:dyDescent="0.3">
      <c r="A30" s="35"/>
      <c r="M30" s="36"/>
      <c r="P30" s="37"/>
      <c r="Q30" s="37"/>
      <c r="R30" s="37"/>
      <c r="S30" s="37"/>
      <c r="T30" s="38"/>
      <c r="U30" s="38"/>
      <c r="V30" s="38"/>
      <c r="W30" s="38"/>
      <c r="X30" s="38"/>
    </row>
    <row r="31" spans="1:24" s="23" customFormat="1" hidden="1" x14ac:dyDescent="0.3">
      <c r="A31" s="35"/>
      <c r="P31" s="37"/>
      <c r="Q31" s="37"/>
      <c r="R31" s="37"/>
      <c r="S31" s="37"/>
      <c r="T31" s="38"/>
      <c r="U31" s="38"/>
      <c r="V31" s="38"/>
      <c r="W31" s="38"/>
      <c r="X31" s="38"/>
    </row>
    <row r="32" spans="1:24" s="23" customFormat="1" hidden="1" x14ac:dyDescent="0.3">
      <c r="A32" s="35"/>
      <c r="P32" s="37"/>
      <c r="Q32" s="37"/>
      <c r="R32" s="37"/>
      <c r="S32" s="37"/>
      <c r="T32" s="38"/>
      <c r="U32" s="38"/>
      <c r="V32" s="38"/>
      <c r="W32" s="38"/>
      <c r="X32" s="38"/>
    </row>
    <row r="33" spans="1:24" s="23" customFormat="1" hidden="1" x14ac:dyDescent="0.3">
      <c r="A33" s="35"/>
      <c r="P33" s="37"/>
      <c r="Q33" s="37"/>
      <c r="R33" s="37"/>
      <c r="S33" s="37"/>
      <c r="T33" s="38"/>
      <c r="U33" s="38"/>
      <c r="V33" s="38"/>
      <c r="W33" s="38"/>
      <c r="X33" s="38"/>
    </row>
    <row r="34" spans="1:24" s="23" customFormat="1" hidden="1" x14ac:dyDescent="0.3">
      <c r="A34" s="35"/>
      <c r="P34" s="37"/>
      <c r="Q34" s="37"/>
      <c r="R34" s="37"/>
      <c r="S34" s="37"/>
      <c r="T34" s="38"/>
      <c r="U34" s="38"/>
      <c r="V34" s="38"/>
      <c r="W34" s="38"/>
      <c r="X34" s="38"/>
    </row>
    <row r="35" spans="1:24" s="23" customFormat="1" hidden="1" x14ac:dyDescent="0.3">
      <c r="A35" s="35"/>
      <c r="P35" s="37"/>
      <c r="Q35" s="37"/>
      <c r="R35" s="37"/>
      <c r="S35" s="37"/>
      <c r="T35" s="38"/>
      <c r="U35" s="38"/>
      <c r="V35" s="38"/>
      <c r="W35" s="38"/>
      <c r="X35" s="38"/>
    </row>
    <row r="36" spans="1:24" s="23" customFormat="1" hidden="1" x14ac:dyDescent="0.3">
      <c r="A36" s="35"/>
      <c r="P36" s="37"/>
      <c r="Q36" s="37"/>
      <c r="R36" s="37"/>
      <c r="S36" s="37"/>
      <c r="T36" s="38"/>
      <c r="U36" s="38"/>
      <c r="V36" s="38"/>
      <c r="W36" s="38"/>
      <c r="X36" s="38"/>
    </row>
    <row r="37" spans="1:24" s="23" customFormat="1" hidden="1" x14ac:dyDescent="0.3">
      <c r="A37" s="35"/>
      <c r="P37" s="37"/>
      <c r="Q37" s="37"/>
      <c r="R37" s="37"/>
      <c r="S37" s="37"/>
      <c r="T37" s="38"/>
      <c r="U37" s="38"/>
      <c r="V37" s="38"/>
      <c r="W37" s="38"/>
      <c r="X37" s="38"/>
    </row>
    <row r="38" spans="1:24" s="23" customFormat="1" hidden="1" x14ac:dyDescent="0.3">
      <c r="A38" s="35"/>
      <c r="P38" s="37"/>
      <c r="Q38" s="37"/>
      <c r="R38" s="37"/>
      <c r="S38" s="37"/>
      <c r="T38" s="38"/>
      <c r="U38" s="38"/>
      <c r="V38" s="38"/>
      <c r="W38" s="38"/>
      <c r="X38" s="38"/>
    </row>
    <row r="39" spans="1:24" s="23" customFormat="1" hidden="1" x14ac:dyDescent="0.3">
      <c r="A39" s="35"/>
      <c r="P39" s="37"/>
      <c r="Q39" s="37"/>
      <c r="R39" s="37"/>
      <c r="S39" s="37"/>
      <c r="T39" s="38"/>
      <c r="U39" s="38"/>
      <c r="V39" s="38"/>
      <c r="W39" s="38"/>
      <c r="X39" s="38"/>
    </row>
    <row r="40" spans="1:24" s="23" customFormat="1" hidden="1" x14ac:dyDescent="0.3">
      <c r="A40" s="35"/>
      <c r="P40" s="37"/>
      <c r="Q40" s="37"/>
      <c r="R40" s="37"/>
      <c r="S40" s="37"/>
      <c r="T40" s="38"/>
      <c r="U40" s="38"/>
      <c r="V40" s="38"/>
      <c r="W40" s="38"/>
      <c r="X40" s="38"/>
    </row>
    <row r="41" spans="1:24" s="23" customFormat="1" hidden="1" x14ac:dyDescent="0.3">
      <c r="A41" s="35"/>
      <c r="P41" s="37"/>
      <c r="Q41" s="37"/>
      <c r="R41" s="37"/>
      <c r="S41" s="37"/>
      <c r="T41" s="38"/>
      <c r="U41" s="38"/>
      <c r="V41" s="38"/>
      <c r="W41" s="38"/>
      <c r="X41" s="38"/>
    </row>
    <row r="42" spans="1:24" s="23" customFormat="1" hidden="1" x14ac:dyDescent="0.3">
      <c r="A42" s="35"/>
      <c r="P42" s="37"/>
      <c r="Q42" s="37"/>
      <c r="R42" s="37"/>
      <c r="S42" s="37"/>
      <c r="T42" s="38"/>
      <c r="U42" s="38"/>
      <c r="V42" s="38"/>
      <c r="W42" s="38"/>
      <c r="X42" s="38"/>
    </row>
    <row r="43" spans="1:24" s="23" customFormat="1" hidden="1" x14ac:dyDescent="0.3">
      <c r="A43" s="35"/>
      <c r="P43" s="37"/>
      <c r="Q43" s="37"/>
      <c r="R43" s="37"/>
      <c r="S43" s="37"/>
      <c r="T43" s="38"/>
      <c r="U43" s="38"/>
      <c r="V43" s="38"/>
      <c r="W43" s="38"/>
      <c r="X43" s="38"/>
    </row>
    <row r="44" spans="1:24" s="23" customFormat="1" hidden="1" x14ac:dyDescent="0.3">
      <c r="A44" s="35"/>
      <c r="P44" s="37"/>
      <c r="Q44" s="37"/>
      <c r="R44" s="37"/>
      <c r="S44" s="37"/>
      <c r="T44" s="38"/>
      <c r="U44" s="38"/>
      <c r="V44" s="38"/>
      <c r="W44" s="38"/>
      <c r="X44" s="38"/>
    </row>
    <row r="45" spans="1:24" s="23" customFormat="1" hidden="1" x14ac:dyDescent="0.3">
      <c r="A45" s="35"/>
      <c r="P45" s="37"/>
      <c r="Q45" s="37"/>
      <c r="R45" s="37"/>
      <c r="S45" s="37"/>
      <c r="T45" s="38"/>
      <c r="U45" s="38"/>
      <c r="V45" s="38"/>
      <c r="W45" s="38"/>
      <c r="X45" s="38"/>
    </row>
    <row r="46" spans="1:24" s="23" customFormat="1" hidden="1" x14ac:dyDescent="0.3">
      <c r="A46" s="35"/>
      <c r="P46" s="37"/>
      <c r="Q46" s="37"/>
      <c r="R46" s="37"/>
      <c r="S46" s="37"/>
      <c r="T46" s="38"/>
      <c r="U46" s="38"/>
      <c r="V46" s="38"/>
      <c r="W46" s="38"/>
      <c r="X46" s="38"/>
    </row>
    <row r="47" spans="1:24" s="23" customFormat="1" hidden="1" x14ac:dyDescent="0.3">
      <c r="A47" s="35"/>
      <c r="P47" s="37"/>
      <c r="Q47" s="37"/>
      <c r="R47" s="37"/>
      <c r="S47" s="37"/>
      <c r="T47" s="38"/>
      <c r="U47" s="38"/>
      <c r="V47" s="38"/>
      <c r="W47" s="38"/>
      <c r="X47" s="38"/>
    </row>
    <row r="48" spans="1:24" s="23" customFormat="1" hidden="1" x14ac:dyDescent="0.3">
      <c r="A48" s="35"/>
      <c r="P48" s="37"/>
      <c r="Q48" s="37"/>
      <c r="R48" s="37"/>
      <c r="S48" s="37"/>
      <c r="T48" s="38"/>
      <c r="U48" s="38"/>
      <c r="V48" s="38"/>
      <c r="W48" s="38"/>
      <c r="X48" s="38"/>
    </row>
    <row r="49" spans="1:24" s="23" customFormat="1" hidden="1" x14ac:dyDescent="0.3">
      <c r="A49" s="35"/>
      <c r="P49" s="37"/>
      <c r="Q49" s="37"/>
      <c r="R49" s="37"/>
      <c r="S49" s="37"/>
      <c r="T49" s="38"/>
      <c r="U49" s="38"/>
      <c r="V49" s="38"/>
      <c r="W49" s="38"/>
      <c r="X49" s="38"/>
    </row>
    <row r="50" spans="1:24" s="23" customFormat="1" hidden="1" x14ac:dyDescent="0.3">
      <c r="A50" s="35"/>
      <c r="P50" s="37"/>
      <c r="Q50" s="37"/>
      <c r="R50" s="37"/>
      <c r="S50" s="37"/>
      <c r="T50" s="38"/>
      <c r="U50" s="38"/>
      <c r="V50" s="38"/>
      <c r="W50" s="38"/>
      <c r="X50" s="38"/>
    </row>
    <row r="51" spans="1:24" s="23" customFormat="1" hidden="1" x14ac:dyDescent="0.3">
      <c r="A51" s="35"/>
      <c r="P51" s="37"/>
      <c r="Q51" s="37"/>
      <c r="R51" s="37"/>
      <c r="S51" s="37"/>
      <c r="T51" s="38"/>
      <c r="U51" s="38"/>
      <c r="V51" s="38"/>
      <c r="W51" s="38"/>
      <c r="X51" s="38"/>
    </row>
    <row r="52" spans="1:24" s="23" customFormat="1" hidden="1" x14ac:dyDescent="0.3">
      <c r="A52" s="35"/>
      <c r="P52" s="37"/>
      <c r="Q52" s="37"/>
      <c r="R52" s="37"/>
      <c r="S52" s="37"/>
      <c r="T52" s="38"/>
      <c r="U52" s="38"/>
      <c r="V52" s="38"/>
      <c r="W52" s="38"/>
      <c r="X52" s="38"/>
    </row>
    <row r="53" spans="1:24" s="23" customFormat="1" hidden="1" x14ac:dyDescent="0.3">
      <c r="A53" s="35"/>
      <c r="P53" s="37"/>
      <c r="Q53" s="37"/>
      <c r="R53" s="37"/>
      <c r="S53" s="37"/>
      <c r="T53" s="38"/>
      <c r="U53" s="38"/>
      <c r="V53" s="38"/>
      <c r="W53" s="38"/>
      <c r="X53" s="38"/>
    </row>
    <row r="54" spans="1:24" s="23" customFormat="1" hidden="1" x14ac:dyDescent="0.3">
      <c r="A54" s="35"/>
      <c r="P54" s="37"/>
      <c r="Q54" s="37"/>
      <c r="R54" s="37"/>
      <c r="S54" s="37"/>
      <c r="T54" s="38"/>
      <c r="U54" s="38"/>
      <c r="V54" s="38"/>
      <c r="W54" s="38"/>
      <c r="X54" s="38"/>
    </row>
    <row r="55" spans="1:24" s="23" customFormat="1" hidden="1" x14ac:dyDescent="0.3">
      <c r="A55" s="35"/>
      <c r="P55" s="37"/>
      <c r="Q55" s="37"/>
      <c r="R55" s="37"/>
      <c r="S55" s="37"/>
      <c r="T55" s="38"/>
      <c r="U55" s="38"/>
      <c r="V55" s="38"/>
      <c r="W55" s="38"/>
      <c r="X55" s="38"/>
    </row>
    <row r="56" spans="1:24" s="23" customFormat="1" hidden="1" x14ac:dyDescent="0.3">
      <c r="A56" s="35"/>
      <c r="P56" s="37"/>
      <c r="Q56" s="37"/>
      <c r="R56" s="37"/>
      <c r="S56" s="37"/>
      <c r="T56" s="38"/>
      <c r="U56" s="38"/>
      <c r="V56" s="38"/>
      <c r="W56" s="38"/>
      <c r="X56" s="38"/>
    </row>
    <row r="57" spans="1:24" s="23" customFormat="1" hidden="1" x14ac:dyDescent="0.3">
      <c r="A57" s="35"/>
      <c r="P57" s="37"/>
      <c r="Q57" s="37"/>
      <c r="R57" s="37"/>
      <c r="S57" s="37"/>
      <c r="T57" s="38"/>
      <c r="U57" s="38"/>
      <c r="V57" s="38"/>
      <c r="W57" s="38"/>
      <c r="X57" s="38"/>
    </row>
    <row r="58" spans="1:24" s="23" customFormat="1" hidden="1" x14ac:dyDescent="0.3">
      <c r="A58" s="35"/>
      <c r="P58" s="37"/>
      <c r="Q58" s="37"/>
      <c r="R58" s="37"/>
      <c r="S58" s="37"/>
      <c r="T58" s="38"/>
      <c r="U58" s="38"/>
      <c r="V58" s="38"/>
      <c r="W58" s="38"/>
      <c r="X58" s="38"/>
    </row>
    <row r="59" spans="1:24" s="23" customFormat="1" hidden="1" x14ac:dyDescent="0.3">
      <c r="A59" s="35"/>
      <c r="P59" s="37"/>
      <c r="Q59" s="37"/>
      <c r="R59" s="37"/>
      <c r="S59" s="37"/>
      <c r="T59" s="38"/>
      <c r="U59" s="38"/>
      <c r="V59" s="38"/>
      <c r="W59" s="38"/>
      <c r="X59" s="38"/>
    </row>
    <row r="60" spans="1:24" s="23" customFormat="1" hidden="1" x14ac:dyDescent="0.3">
      <c r="A60" s="35"/>
      <c r="P60" s="37"/>
      <c r="Q60" s="37"/>
      <c r="R60" s="37"/>
      <c r="S60" s="37"/>
      <c r="T60" s="38"/>
      <c r="U60" s="38"/>
      <c r="V60" s="38"/>
      <c r="W60" s="38"/>
      <c r="X60" s="38"/>
    </row>
    <row r="61" spans="1:24" s="23" customFormat="1" hidden="1" x14ac:dyDescent="0.3">
      <c r="A61" s="35"/>
      <c r="P61" s="37"/>
      <c r="Q61" s="37"/>
      <c r="R61" s="37"/>
      <c r="S61" s="37"/>
      <c r="T61" s="38"/>
      <c r="U61" s="38"/>
      <c r="V61" s="38"/>
      <c r="W61" s="38"/>
      <c r="X61" s="38"/>
    </row>
    <row r="62" spans="1:24" s="23" customFormat="1" hidden="1" x14ac:dyDescent="0.3">
      <c r="A62" s="35"/>
      <c r="P62" s="37"/>
      <c r="Q62" s="37"/>
      <c r="R62" s="37"/>
      <c r="S62" s="37"/>
      <c r="T62" s="38"/>
      <c r="U62" s="38"/>
      <c r="V62" s="38"/>
      <c r="W62" s="38"/>
      <c r="X62" s="38"/>
    </row>
    <row r="63" spans="1:24" s="23" customFormat="1" hidden="1" x14ac:dyDescent="0.3">
      <c r="A63" s="35"/>
      <c r="P63" s="37"/>
      <c r="Q63" s="37"/>
      <c r="R63" s="37"/>
      <c r="S63" s="37"/>
      <c r="T63" s="38"/>
      <c r="U63" s="38"/>
      <c r="V63" s="38"/>
      <c r="W63" s="38"/>
      <c r="X63" s="38"/>
    </row>
    <row r="64" spans="1:24" s="23" customFormat="1" hidden="1" x14ac:dyDescent="0.3">
      <c r="A64" s="35"/>
      <c r="P64" s="37"/>
      <c r="Q64" s="37"/>
      <c r="R64" s="37"/>
      <c r="S64" s="37"/>
      <c r="T64" s="38"/>
      <c r="U64" s="38"/>
      <c r="V64" s="38"/>
      <c r="W64" s="38"/>
      <c r="X64" s="38"/>
    </row>
    <row r="65" spans="1:24" s="23" customFormat="1" hidden="1" x14ac:dyDescent="0.3">
      <c r="A65" s="35"/>
      <c r="P65" s="37"/>
      <c r="Q65" s="37"/>
      <c r="R65" s="37"/>
      <c r="S65" s="37"/>
      <c r="T65" s="38"/>
      <c r="U65" s="38"/>
      <c r="V65" s="38"/>
      <c r="W65" s="38"/>
      <c r="X65" s="38"/>
    </row>
    <row r="66" spans="1:24" s="23" customFormat="1" hidden="1" x14ac:dyDescent="0.3">
      <c r="A66" s="35"/>
      <c r="P66" s="37"/>
      <c r="Q66" s="37"/>
      <c r="R66" s="37"/>
      <c r="S66" s="37"/>
      <c r="T66" s="38"/>
      <c r="U66" s="38"/>
      <c r="V66" s="38"/>
      <c r="W66" s="38"/>
      <c r="X66" s="38"/>
    </row>
    <row r="67" spans="1:24" s="23" customFormat="1" hidden="1" x14ac:dyDescent="0.3">
      <c r="A67" s="35"/>
      <c r="P67" s="37"/>
      <c r="Q67" s="37"/>
      <c r="R67" s="37"/>
      <c r="S67" s="37"/>
      <c r="T67" s="38"/>
      <c r="U67" s="38"/>
      <c r="V67" s="38"/>
      <c r="W67" s="38"/>
      <c r="X67" s="38"/>
    </row>
    <row r="68" spans="1:24" s="23" customFormat="1" hidden="1" x14ac:dyDescent="0.3">
      <c r="A68" s="35"/>
      <c r="P68" s="37"/>
      <c r="Q68" s="37"/>
      <c r="R68" s="37"/>
      <c r="S68" s="37"/>
      <c r="T68" s="38"/>
      <c r="U68" s="38"/>
      <c r="V68" s="38"/>
      <c r="W68" s="38"/>
      <c r="X68" s="38"/>
    </row>
    <row r="69" spans="1:24" s="23" customFormat="1" hidden="1" x14ac:dyDescent="0.3">
      <c r="A69" s="35"/>
      <c r="P69" s="37"/>
      <c r="Q69" s="37"/>
      <c r="R69" s="37"/>
      <c r="S69" s="37"/>
      <c r="T69" s="38"/>
      <c r="U69" s="38"/>
      <c r="V69" s="38"/>
      <c r="W69" s="38"/>
      <c r="X69" s="38"/>
    </row>
    <row r="70" spans="1:24" s="23" customFormat="1" hidden="1" x14ac:dyDescent="0.3">
      <c r="A70" s="35"/>
      <c r="P70" s="37"/>
      <c r="Q70" s="37"/>
      <c r="R70" s="37"/>
      <c r="S70" s="37"/>
      <c r="T70" s="38"/>
      <c r="U70" s="38"/>
      <c r="V70" s="38"/>
      <c r="W70" s="38"/>
      <c r="X70" s="38"/>
    </row>
    <row r="71" spans="1:24" s="23" customFormat="1" hidden="1" x14ac:dyDescent="0.3">
      <c r="A71" s="35"/>
      <c r="P71" s="37"/>
      <c r="Q71" s="37"/>
      <c r="R71" s="37"/>
      <c r="S71" s="37"/>
      <c r="T71" s="38"/>
      <c r="U71" s="38"/>
      <c r="V71" s="38"/>
      <c r="W71" s="38"/>
      <c r="X71" s="38"/>
    </row>
    <row r="72" spans="1:24" s="23" customFormat="1" hidden="1" x14ac:dyDescent="0.3">
      <c r="A72" s="35"/>
      <c r="P72" s="37"/>
      <c r="Q72" s="37"/>
      <c r="R72" s="37"/>
      <c r="S72" s="37"/>
      <c r="T72" s="38"/>
      <c r="U72" s="38"/>
      <c r="V72" s="38"/>
      <c r="W72" s="38"/>
      <c r="X72" s="38"/>
    </row>
    <row r="73" spans="1:24" s="23" customFormat="1" hidden="1" x14ac:dyDescent="0.3">
      <c r="A73" s="35"/>
      <c r="P73" s="37"/>
      <c r="Q73" s="37"/>
      <c r="R73" s="37"/>
      <c r="S73" s="37"/>
      <c r="T73" s="38"/>
      <c r="U73" s="38"/>
      <c r="V73" s="38"/>
      <c r="W73" s="38"/>
      <c r="X73" s="38"/>
    </row>
    <row r="74" spans="1:24" s="23" customFormat="1" hidden="1" x14ac:dyDescent="0.3">
      <c r="A74" s="35"/>
      <c r="P74" s="37"/>
      <c r="Q74" s="37"/>
      <c r="R74" s="37"/>
      <c r="S74" s="37"/>
      <c r="T74" s="38"/>
      <c r="U74" s="38"/>
      <c r="V74" s="38"/>
      <c r="W74" s="38"/>
      <c r="X74" s="38"/>
    </row>
    <row r="75" spans="1:24" s="23" customFormat="1" hidden="1" x14ac:dyDescent="0.3">
      <c r="A75" s="35"/>
      <c r="P75" s="37"/>
      <c r="Q75" s="37"/>
      <c r="R75" s="37"/>
      <c r="S75" s="37"/>
      <c r="T75" s="38"/>
      <c r="U75" s="38"/>
      <c r="V75" s="38"/>
      <c r="W75" s="38"/>
      <c r="X75" s="38"/>
    </row>
    <row r="76" spans="1:24" s="23" customFormat="1" hidden="1" x14ac:dyDescent="0.3">
      <c r="A76" s="35"/>
      <c r="P76" s="37"/>
      <c r="Q76" s="37"/>
      <c r="R76" s="37"/>
      <c r="S76" s="37"/>
      <c r="T76" s="38"/>
      <c r="U76" s="38"/>
      <c r="V76" s="38"/>
      <c r="W76" s="38"/>
      <c r="X76" s="38"/>
    </row>
    <row r="77" spans="1:24" s="23" customFormat="1" hidden="1" x14ac:dyDescent="0.3">
      <c r="A77" s="35"/>
      <c r="P77" s="37"/>
      <c r="Q77" s="37"/>
      <c r="R77" s="37"/>
      <c r="S77" s="37"/>
      <c r="T77" s="38"/>
      <c r="U77" s="38"/>
      <c r="V77" s="38"/>
      <c r="W77" s="38"/>
      <c r="X77" s="38"/>
    </row>
    <row r="78" spans="1:24" s="23" customFormat="1" hidden="1" x14ac:dyDescent="0.3">
      <c r="A78" s="35"/>
      <c r="P78" s="37"/>
      <c r="Q78" s="37"/>
      <c r="R78" s="37"/>
      <c r="S78" s="37"/>
      <c r="T78" s="38"/>
      <c r="U78" s="38"/>
      <c r="V78" s="38"/>
      <c r="W78" s="38"/>
      <c r="X78" s="38"/>
    </row>
    <row r="79" spans="1:24" s="23" customFormat="1" hidden="1" x14ac:dyDescent="0.3">
      <c r="A79" s="35"/>
      <c r="P79" s="37"/>
      <c r="Q79" s="37"/>
      <c r="R79" s="37"/>
      <c r="S79" s="37"/>
      <c r="T79" s="38"/>
      <c r="U79" s="38"/>
      <c r="V79" s="38"/>
      <c r="W79" s="38"/>
      <c r="X79" s="38"/>
    </row>
    <row r="80" spans="1:24" s="23" customFormat="1" hidden="1" x14ac:dyDescent="0.3">
      <c r="A80" s="35"/>
      <c r="P80" s="37"/>
      <c r="Q80" s="37"/>
      <c r="R80" s="37"/>
      <c r="S80" s="37"/>
      <c r="T80" s="38"/>
      <c r="U80" s="38"/>
      <c r="V80" s="38"/>
      <c r="W80" s="38"/>
      <c r="X80" s="38"/>
    </row>
    <row r="81" spans="1:24" s="23" customFormat="1" hidden="1" x14ac:dyDescent="0.3">
      <c r="A81" s="35"/>
      <c r="P81" s="37"/>
      <c r="Q81" s="37"/>
      <c r="R81" s="37"/>
      <c r="S81" s="37"/>
      <c r="T81" s="38"/>
      <c r="U81" s="38"/>
      <c r="V81" s="38"/>
      <c r="W81" s="38"/>
      <c r="X81" s="38"/>
    </row>
    <row r="82" spans="1:24" s="23" customFormat="1" hidden="1" x14ac:dyDescent="0.3">
      <c r="A82" s="35"/>
      <c r="P82" s="37"/>
      <c r="Q82" s="37"/>
      <c r="R82" s="37"/>
      <c r="S82" s="37"/>
      <c r="T82" s="38"/>
      <c r="U82" s="38"/>
      <c r="V82" s="38"/>
      <c r="W82" s="38"/>
      <c r="X82" s="38"/>
    </row>
    <row r="83" spans="1:24" s="23" customFormat="1" hidden="1" x14ac:dyDescent="0.3">
      <c r="A83" s="35"/>
      <c r="P83" s="37"/>
      <c r="Q83" s="37"/>
      <c r="R83" s="37"/>
      <c r="S83" s="37"/>
      <c r="T83" s="38"/>
      <c r="U83" s="38"/>
      <c r="V83" s="38"/>
      <c r="W83" s="38"/>
      <c r="X83" s="38"/>
    </row>
    <row r="84" spans="1:24" s="23" customFormat="1" hidden="1" x14ac:dyDescent="0.3">
      <c r="A84" s="35"/>
      <c r="P84" s="37"/>
      <c r="Q84" s="37"/>
      <c r="R84" s="37"/>
      <c r="S84" s="37"/>
      <c r="T84" s="38"/>
      <c r="U84" s="38"/>
      <c r="V84" s="38"/>
      <c r="W84" s="38"/>
      <c r="X84" s="38"/>
    </row>
    <row r="85" spans="1:24" s="23" customFormat="1" hidden="1" x14ac:dyDescent="0.3">
      <c r="A85" s="35"/>
      <c r="P85" s="37"/>
      <c r="Q85" s="37"/>
      <c r="R85" s="37"/>
      <c r="S85" s="37"/>
      <c r="T85" s="38"/>
      <c r="U85" s="38"/>
      <c r="V85" s="38"/>
      <c r="W85" s="38"/>
      <c r="X85" s="38"/>
    </row>
    <row r="86" spans="1:24" s="23" customFormat="1" hidden="1" x14ac:dyDescent="0.3">
      <c r="A86" s="35"/>
      <c r="P86" s="37"/>
      <c r="Q86" s="37"/>
      <c r="R86" s="37"/>
      <c r="S86" s="37"/>
      <c r="T86" s="38"/>
      <c r="U86" s="38"/>
      <c r="V86" s="38"/>
      <c r="W86" s="38"/>
      <c r="X86" s="38"/>
    </row>
    <row r="87" spans="1:24" s="23" customFormat="1" hidden="1" x14ac:dyDescent="0.3">
      <c r="A87" s="35"/>
      <c r="P87" s="37"/>
      <c r="Q87" s="37"/>
      <c r="R87" s="37"/>
      <c r="S87" s="37"/>
      <c r="T87" s="38"/>
      <c r="U87" s="38"/>
      <c r="V87" s="38"/>
      <c r="W87" s="38"/>
      <c r="X87" s="38"/>
    </row>
    <row r="88" spans="1:24" s="23" customFormat="1" hidden="1" x14ac:dyDescent="0.3">
      <c r="A88" s="35"/>
      <c r="P88" s="37"/>
      <c r="Q88" s="37"/>
      <c r="R88" s="37"/>
      <c r="S88" s="37"/>
      <c r="T88" s="38"/>
      <c r="U88" s="38"/>
      <c r="V88" s="38"/>
      <c r="W88" s="38"/>
      <c r="X88" s="38"/>
    </row>
    <row r="89" spans="1:24" s="23" customFormat="1" hidden="1" x14ac:dyDescent="0.3">
      <c r="A89" s="35"/>
      <c r="P89" s="37"/>
      <c r="Q89" s="37"/>
      <c r="R89" s="37"/>
      <c r="S89" s="37"/>
      <c r="T89" s="38"/>
      <c r="U89" s="38"/>
      <c r="V89" s="38"/>
      <c r="W89" s="38"/>
      <c r="X89" s="38"/>
    </row>
    <row r="90" spans="1:24" s="23" customFormat="1" hidden="1" x14ac:dyDescent="0.3">
      <c r="A90" s="35"/>
      <c r="P90" s="37"/>
      <c r="Q90" s="37"/>
      <c r="R90" s="37"/>
      <c r="S90" s="37"/>
      <c r="T90" s="38"/>
      <c r="U90" s="38"/>
      <c r="V90" s="38"/>
      <c r="W90" s="38"/>
      <c r="X90" s="38"/>
    </row>
    <row r="91" spans="1:24" s="23" customFormat="1" hidden="1" x14ac:dyDescent="0.3">
      <c r="A91" s="35"/>
      <c r="P91" s="37"/>
      <c r="Q91" s="37"/>
      <c r="R91" s="37"/>
      <c r="S91" s="37"/>
      <c r="T91" s="38"/>
      <c r="U91" s="38"/>
      <c r="V91" s="38"/>
      <c r="W91" s="38"/>
      <c r="X91" s="38"/>
    </row>
    <row r="92" spans="1:24" s="23" customFormat="1" hidden="1" x14ac:dyDescent="0.3">
      <c r="A92" s="35"/>
      <c r="P92" s="37"/>
      <c r="Q92" s="37"/>
      <c r="R92" s="37"/>
      <c r="S92" s="37"/>
      <c r="T92" s="38"/>
      <c r="U92" s="38"/>
      <c r="V92" s="38"/>
      <c r="W92" s="38"/>
      <c r="X92" s="38"/>
    </row>
    <row r="93" spans="1:24" s="23" customFormat="1" hidden="1" x14ac:dyDescent="0.3">
      <c r="A93" s="35"/>
      <c r="P93" s="37"/>
      <c r="Q93" s="37"/>
      <c r="R93" s="37"/>
      <c r="S93" s="37"/>
      <c r="T93" s="38"/>
      <c r="U93" s="38"/>
      <c r="V93" s="38"/>
      <c r="W93" s="38"/>
      <c r="X93" s="38"/>
    </row>
    <row r="94" spans="1:24" s="23" customFormat="1" hidden="1" x14ac:dyDescent="0.3">
      <c r="A94" s="35"/>
      <c r="P94" s="37"/>
      <c r="Q94" s="37"/>
      <c r="R94" s="37"/>
      <c r="S94" s="37"/>
      <c r="T94" s="38"/>
      <c r="U94" s="38"/>
      <c r="V94" s="38"/>
      <c r="W94" s="38"/>
      <c r="X94" s="38"/>
    </row>
    <row r="95" spans="1:24" s="23" customFormat="1" hidden="1" x14ac:dyDescent="0.3">
      <c r="A95" s="35"/>
      <c r="P95" s="37"/>
      <c r="Q95" s="37"/>
      <c r="R95" s="37"/>
      <c r="S95" s="37"/>
      <c r="T95" s="38"/>
      <c r="U95" s="38"/>
      <c r="V95" s="38"/>
      <c r="W95" s="38"/>
      <c r="X95" s="38"/>
    </row>
    <row r="96" spans="1:24" s="23" customFormat="1" hidden="1" x14ac:dyDescent="0.3">
      <c r="A96" s="35"/>
      <c r="P96" s="37"/>
      <c r="Q96" s="37"/>
      <c r="R96" s="37"/>
      <c r="S96" s="37"/>
      <c r="T96" s="38"/>
      <c r="U96" s="38"/>
      <c r="V96" s="38"/>
      <c r="W96" s="38"/>
      <c r="X96" s="38"/>
    </row>
    <row r="97" spans="1:24" s="23" customFormat="1" hidden="1" x14ac:dyDescent="0.3">
      <c r="A97" s="35"/>
      <c r="P97" s="37"/>
      <c r="Q97" s="37"/>
      <c r="R97" s="37"/>
      <c r="S97" s="37"/>
      <c r="T97" s="38"/>
      <c r="U97" s="38"/>
      <c r="V97" s="38"/>
      <c r="W97" s="38"/>
      <c r="X97" s="38"/>
    </row>
    <row r="98" spans="1:24" s="23" customFormat="1" hidden="1" x14ac:dyDescent="0.3">
      <c r="A98" s="35"/>
      <c r="P98" s="37"/>
      <c r="Q98" s="37"/>
      <c r="R98" s="37"/>
      <c r="S98" s="37"/>
      <c r="T98" s="38"/>
      <c r="U98" s="38"/>
      <c r="V98" s="38"/>
      <c r="W98" s="38"/>
      <c r="X98" s="38"/>
    </row>
    <row r="99" spans="1:24" s="23" customFormat="1" hidden="1" x14ac:dyDescent="0.3">
      <c r="A99" s="35"/>
      <c r="P99" s="37"/>
      <c r="Q99" s="37"/>
      <c r="R99" s="37"/>
      <c r="S99" s="37"/>
      <c r="T99" s="38"/>
      <c r="U99" s="38"/>
      <c r="V99" s="38"/>
      <c r="W99" s="38"/>
      <c r="X99" s="38"/>
    </row>
    <row r="100" spans="1:24" s="23" customFormat="1" hidden="1" x14ac:dyDescent="0.3">
      <c r="A100" s="35"/>
      <c r="P100" s="37"/>
      <c r="Q100" s="37"/>
      <c r="R100" s="37"/>
      <c r="S100" s="37"/>
      <c r="T100" s="38"/>
      <c r="U100" s="38"/>
      <c r="V100" s="38"/>
      <c r="W100" s="38"/>
      <c r="X100" s="38"/>
    </row>
    <row r="101" spans="1:24" s="23" customFormat="1" hidden="1" x14ac:dyDescent="0.3">
      <c r="A101" s="35"/>
      <c r="P101" s="37"/>
      <c r="Q101" s="37"/>
      <c r="R101" s="37"/>
      <c r="S101" s="37"/>
      <c r="T101" s="38"/>
      <c r="U101" s="38"/>
      <c r="V101" s="38"/>
      <c r="W101" s="38"/>
      <c r="X101" s="38"/>
    </row>
    <row r="102" spans="1:24" s="23" customFormat="1" hidden="1" x14ac:dyDescent="0.3">
      <c r="A102" s="35"/>
      <c r="P102" s="37"/>
      <c r="Q102" s="37"/>
      <c r="R102" s="37"/>
      <c r="S102" s="37"/>
      <c r="T102" s="38"/>
      <c r="U102" s="38"/>
      <c r="V102" s="38"/>
      <c r="W102" s="38"/>
      <c r="X102" s="38"/>
    </row>
    <row r="103" spans="1:24" s="23" customFormat="1" hidden="1" x14ac:dyDescent="0.3">
      <c r="A103" s="35"/>
      <c r="P103" s="37"/>
      <c r="Q103" s="37"/>
      <c r="R103" s="37"/>
      <c r="S103" s="37"/>
      <c r="T103" s="38"/>
      <c r="U103" s="38"/>
      <c r="V103" s="38"/>
      <c r="W103" s="38"/>
      <c r="X103" s="38"/>
    </row>
    <row r="104" spans="1:24" s="1" customFormat="1" hidden="1" x14ac:dyDescent="0.3">
      <c r="A104" s="3"/>
      <c r="P104" s="39"/>
      <c r="Q104" s="39"/>
      <c r="R104" s="39"/>
      <c r="S104" s="39"/>
      <c r="T104" s="40"/>
      <c r="U104" s="40"/>
      <c r="V104" s="40"/>
      <c r="W104" s="40"/>
      <c r="X104" s="40"/>
    </row>
    <row r="105" spans="1:24" s="1" customFormat="1" hidden="1" x14ac:dyDescent="0.3">
      <c r="A105" s="3"/>
      <c r="P105" s="39"/>
      <c r="Q105" s="39"/>
      <c r="R105" s="39"/>
      <c r="S105" s="39"/>
      <c r="T105" s="40"/>
      <c r="U105" s="40"/>
      <c r="V105" s="40"/>
      <c r="W105" s="40"/>
      <c r="X105" s="40"/>
    </row>
    <row r="106" spans="1:24" s="1" customFormat="1" hidden="1" x14ac:dyDescent="0.3">
      <c r="A106" s="3"/>
      <c r="P106" s="39"/>
      <c r="Q106" s="39"/>
      <c r="R106" s="39"/>
      <c r="S106" s="39"/>
      <c r="T106" s="40"/>
      <c r="U106" s="40"/>
      <c r="V106" s="40"/>
      <c r="W106" s="40"/>
      <c r="X106" s="40"/>
    </row>
    <row r="107" spans="1:24" s="1" customFormat="1" hidden="1" x14ac:dyDescent="0.3">
      <c r="A107" s="3"/>
      <c r="P107" s="39"/>
      <c r="Q107" s="39"/>
      <c r="R107" s="39"/>
      <c r="S107" s="39"/>
      <c r="T107" s="40"/>
      <c r="U107" s="40"/>
      <c r="V107" s="40"/>
      <c r="W107" s="40"/>
      <c r="X107" s="40"/>
    </row>
    <row r="108" spans="1:24" s="1" customFormat="1" hidden="1" x14ac:dyDescent="0.3">
      <c r="A108" s="3"/>
      <c r="P108" s="39"/>
      <c r="Q108" s="39"/>
      <c r="R108" s="39"/>
      <c r="S108" s="39"/>
      <c r="T108" s="40"/>
      <c r="U108" s="40"/>
      <c r="V108" s="40"/>
      <c r="W108" s="40"/>
      <c r="X108" s="40"/>
    </row>
    <row r="109" spans="1:24" s="1" customFormat="1" hidden="1" x14ac:dyDescent="0.3">
      <c r="A109" s="3"/>
      <c r="P109" s="39"/>
      <c r="Q109" s="39"/>
      <c r="R109" s="39"/>
      <c r="S109" s="39"/>
      <c r="T109" s="40"/>
      <c r="U109" s="40"/>
      <c r="V109" s="40"/>
      <c r="W109" s="40"/>
      <c r="X109" s="40"/>
    </row>
    <row r="110" spans="1:24" s="1" customFormat="1" hidden="1" x14ac:dyDescent="0.3">
      <c r="A110" s="3"/>
      <c r="P110" s="39"/>
      <c r="Q110" s="39"/>
      <c r="R110" s="39"/>
      <c r="S110" s="39"/>
      <c r="T110" s="40"/>
      <c r="U110" s="40"/>
      <c r="V110" s="40"/>
      <c r="W110" s="40"/>
      <c r="X110" s="40"/>
    </row>
    <row r="111" spans="1:24" s="1" customFormat="1" hidden="1" x14ac:dyDescent="0.3">
      <c r="A111" s="3"/>
      <c r="P111" s="39"/>
      <c r="Q111" s="39"/>
      <c r="R111" s="39"/>
      <c r="S111" s="39"/>
      <c r="T111" s="40"/>
      <c r="U111" s="40"/>
      <c r="V111" s="40"/>
      <c r="W111" s="40"/>
      <c r="X111" s="40"/>
    </row>
    <row r="112" spans="1:24" s="1" customFormat="1" hidden="1" x14ac:dyDescent="0.3">
      <c r="A112" s="3"/>
      <c r="P112" s="39"/>
      <c r="Q112" s="39"/>
      <c r="R112" s="39"/>
      <c r="S112" s="39"/>
      <c r="T112" s="40"/>
      <c r="U112" s="40"/>
      <c r="V112" s="40"/>
      <c r="W112" s="40"/>
      <c r="X112" s="40"/>
    </row>
    <row r="113" spans="1:24" s="1" customFormat="1" hidden="1" x14ac:dyDescent="0.3">
      <c r="A113" s="3"/>
      <c r="P113" s="39"/>
      <c r="Q113" s="39"/>
      <c r="R113" s="39"/>
      <c r="S113" s="39"/>
      <c r="T113" s="40"/>
      <c r="U113" s="40"/>
      <c r="V113" s="40"/>
      <c r="W113" s="40"/>
      <c r="X113" s="40"/>
    </row>
    <row r="114" spans="1:24" s="1" customFormat="1" hidden="1" x14ac:dyDescent="0.3">
      <c r="A114" s="3"/>
      <c r="P114" s="39"/>
      <c r="Q114" s="39"/>
      <c r="R114" s="39"/>
      <c r="S114" s="39"/>
      <c r="T114" s="40"/>
      <c r="U114" s="40"/>
      <c r="V114" s="40"/>
      <c r="W114" s="40"/>
      <c r="X114" s="40"/>
    </row>
    <row r="115" spans="1:24" s="1" customFormat="1" hidden="1" x14ac:dyDescent="0.3">
      <c r="A115" s="3"/>
      <c r="P115" s="39"/>
      <c r="Q115" s="39"/>
      <c r="R115" s="39"/>
      <c r="S115" s="39"/>
      <c r="T115" s="40"/>
      <c r="U115" s="40"/>
      <c r="V115" s="40"/>
      <c r="W115" s="40"/>
      <c r="X115" s="40"/>
    </row>
    <row r="116" spans="1:24" s="1" customFormat="1" hidden="1" x14ac:dyDescent="0.3">
      <c r="A116" s="3"/>
      <c r="P116" s="39"/>
      <c r="Q116" s="39"/>
      <c r="R116" s="39"/>
      <c r="S116" s="39"/>
      <c r="T116" s="40"/>
      <c r="U116" s="40"/>
      <c r="V116" s="40"/>
      <c r="W116" s="40"/>
      <c r="X116" s="40"/>
    </row>
    <row r="117" spans="1:24" s="1" customFormat="1" hidden="1" x14ac:dyDescent="0.3">
      <c r="A117" s="3"/>
      <c r="P117" s="39"/>
      <c r="Q117" s="39"/>
      <c r="R117" s="39"/>
      <c r="S117" s="39"/>
      <c r="T117" s="40"/>
      <c r="U117" s="40"/>
      <c r="V117" s="40"/>
      <c r="W117" s="40"/>
      <c r="X117" s="40"/>
    </row>
    <row r="118" spans="1:24" s="1" customFormat="1" hidden="1" x14ac:dyDescent="0.3">
      <c r="A118" s="3"/>
      <c r="P118" s="39"/>
      <c r="Q118" s="39"/>
      <c r="R118" s="39"/>
      <c r="S118" s="39"/>
      <c r="T118" s="40"/>
      <c r="U118" s="40"/>
      <c r="V118" s="40"/>
      <c r="W118" s="40"/>
      <c r="X118" s="40"/>
    </row>
    <row r="119" spans="1:24" s="1" customFormat="1" hidden="1" x14ac:dyDescent="0.3">
      <c r="A119" s="3"/>
      <c r="P119" s="39"/>
      <c r="Q119" s="39"/>
      <c r="R119" s="39"/>
      <c r="S119" s="39"/>
      <c r="T119" s="40"/>
      <c r="U119" s="40"/>
      <c r="V119" s="40"/>
      <c r="W119" s="40"/>
      <c r="X119" s="40"/>
    </row>
    <row r="120" spans="1:24" s="1" customFormat="1" hidden="1" x14ac:dyDescent="0.3">
      <c r="A120" s="3"/>
      <c r="P120" s="39"/>
      <c r="Q120" s="39"/>
      <c r="R120" s="39"/>
      <c r="S120" s="39"/>
      <c r="T120" s="40"/>
      <c r="U120" s="40"/>
      <c r="V120" s="40"/>
      <c r="W120" s="40"/>
      <c r="X120" s="40"/>
    </row>
    <row r="121" spans="1:24" s="1" customFormat="1" hidden="1" x14ac:dyDescent="0.3">
      <c r="A121" s="3"/>
      <c r="P121" s="39"/>
      <c r="Q121" s="39"/>
      <c r="R121" s="39"/>
      <c r="S121" s="39"/>
      <c r="T121" s="40"/>
      <c r="U121" s="40"/>
      <c r="V121" s="40"/>
      <c r="W121" s="40"/>
      <c r="X121" s="40"/>
    </row>
    <row r="122" spans="1:24" s="1" customFormat="1" hidden="1" x14ac:dyDescent="0.3">
      <c r="A122" s="3"/>
      <c r="P122" s="39"/>
      <c r="Q122" s="39"/>
      <c r="R122" s="39"/>
      <c r="S122" s="39"/>
      <c r="T122" s="40"/>
      <c r="U122" s="40"/>
      <c r="V122" s="40"/>
      <c r="W122" s="40"/>
      <c r="X122" s="40"/>
    </row>
    <row r="123" spans="1:24" s="1" customFormat="1" hidden="1" x14ac:dyDescent="0.3">
      <c r="A123" s="3"/>
      <c r="P123" s="39"/>
      <c r="Q123" s="39"/>
      <c r="R123" s="39"/>
      <c r="S123" s="39"/>
      <c r="T123" s="40"/>
      <c r="U123" s="40"/>
      <c r="V123" s="40"/>
      <c r="W123" s="40"/>
      <c r="X123" s="40"/>
    </row>
    <row r="124" spans="1:24" s="1" customFormat="1" hidden="1" x14ac:dyDescent="0.3">
      <c r="A124" s="3"/>
      <c r="P124" s="39"/>
      <c r="Q124" s="39"/>
      <c r="R124" s="39"/>
      <c r="S124" s="39"/>
      <c r="T124" s="40"/>
      <c r="U124" s="40"/>
      <c r="V124" s="40"/>
      <c r="W124" s="40"/>
      <c r="X124" s="40"/>
    </row>
    <row r="125" spans="1:24" s="1" customFormat="1" hidden="1" x14ac:dyDescent="0.3">
      <c r="A125" s="3"/>
      <c r="P125" s="39"/>
      <c r="Q125" s="39"/>
      <c r="R125" s="39"/>
      <c r="S125" s="39"/>
      <c r="T125" s="40"/>
      <c r="U125" s="40"/>
      <c r="V125" s="40"/>
      <c r="W125" s="40"/>
      <c r="X125" s="40"/>
    </row>
    <row r="126" spans="1:24" s="1" customFormat="1" hidden="1" x14ac:dyDescent="0.3">
      <c r="A126" s="3"/>
      <c r="P126" s="39"/>
      <c r="Q126" s="39"/>
      <c r="R126" s="39"/>
      <c r="S126" s="39"/>
      <c r="T126" s="40"/>
      <c r="U126" s="40"/>
      <c r="V126" s="40"/>
      <c r="W126" s="40"/>
      <c r="X126" s="40"/>
    </row>
    <row r="127" spans="1:24" s="1" customFormat="1" hidden="1" x14ac:dyDescent="0.3">
      <c r="A127" s="3"/>
      <c r="P127" s="39"/>
      <c r="Q127" s="39"/>
      <c r="R127" s="39"/>
      <c r="S127" s="39"/>
      <c r="T127" s="40"/>
      <c r="U127" s="40"/>
      <c r="V127" s="40"/>
      <c r="W127" s="40"/>
      <c r="X127" s="40"/>
    </row>
    <row r="128" spans="1:24" s="1" customFormat="1" hidden="1" x14ac:dyDescent="0.3">
      <c r="A128" s="3"/>
      <c r="P128" s="39"/>
      <c r="Q128" s="39"/>
      <c r="R128" s="39"/>
      <c r="S128" s="39"/>
      <c r="T128" s="40"/>
      <c r="U128" s="40"/>
      <c r="V128" s="40"/>
      <c r="W128" s="40"/>
      <c r="X128" s="40"/>
    </row>
    <row r="129" spans="1:24" s="1" customFormat="1" hidden="1" x14ac:dyDescent="0.3">
      <c r="A129" s="3"/>
      <c r="P129" s="39"/>
      <c r="Q129" s="39"/>
      <c r="R129" s="39"/>
      <c r="S129" s="39"/>
      <c r="T129" s="40"/>
      <c r="U129" s="40"/>
      <c r="V129" s="40"/>
      <c r="W129" s="40"/>
      <c r="X129" s="40"/>
    </row>
    <row r="130" spans="1:24" s="1" customFormat="1" hidden="1" x14ac:dyDescent="0.3">
      <c r="A130" s="3"/>
      <c r="P130" s="39"/>
      <c r="Q130" s="39"/>
      <c r="R130" s="39"/>
      <c r="S130" s="39"/>
      <c r="T130" s="40"/>
      <c r="U130" s="40"/>
      <c r="V130" s="40"/>
      <c r="W130" s="40"/>
      <c r="X130" s="40"/>
    </row>
    <row r="131" spans="1:24" s="1" customFormat="1" hidden="1" x14ac:dyDescent="0.3">
      <c r="A131" s="3"/>
      <c r="P131" s="39"/>
      <c r="Q131" s="39"/>
      <c r="R131" s="39"/>
      <c r="S131" s="39"/>
      <c r="T131" s="40"/>
      <c r="U131" s="40"/>
      <c r="V131" s="40"/>
      <c r="W131" s="40"/>
      <c r="X131" s="40"/>
    </row>
    <row r="132" spans="1:24" s="1" customFormat="1" hidden="1" x14ac:dyDescent="0.3">
      <c r="A132" s="3"/>
      <c r="P132" s="39"/>
      <c r="Q132" s="39"/>
      <c r="R132" s="39"/>
      <c r="S132" s="39"/>
      <c r="T132" s="40"/>
      <c r="U132" s="40"/>
      <c r="V132" s="40"/>
      <c r="W132" s="40"/>
      <c r="X132" s="40"/>
    </row>
    <row r="133" spans="1:24" s="1" customFormat="1" hidden="1" x14ac:dyDescent="0.3">
      <c r="A133" s="3"/>
      <c r="P133" s="39"/>
      <c r="Q133" s="39"/>
      <c r="R133" s="39"/>
      <c r="S133" s="39"/>
      <c r="T133" s="40"/>
      <c r="U133" s="40"/>
      <c r="V133" s="40"/>
      <c r="W133" s="40"/>
      <c r="X133" s="40"/>
    </row>
    <row r="134" spans="1:24" s="1" customFormat="1" hidden="1" x14ac:dyDescent="0.3">
      <c r="A134" s="3"/>
      <c r="P134" s="39"/>
      <c r="Q134" s="39"/>
      <c r="R134" s="39"/>
      <c r="S134" s="39"/>
      <c r="T134" s="40"/>
      <c r="U134" s="40"/>
      <c r="V134" s="40"/>
      <c r="W134" s="40"/>
      <c r="X134" s="40"/>
    </row>
    <row r="135" spans="1:24" s="1" customFormat="1" hidden="1" x14ac:dyDescent="0.3">
      <c r="A135" s="3"/>
      <c r="P135" s="39"/>
      <c r="Q135" s="39"/>
      <c r="R135" s="39"/>
      <c r="S135" s="39"/>
      <c r="T135" s="40"/>
      <c r="U135" s="40"/>
      <c r="V135" s="40"/>
      <c r="W135" s="40"/>
      <c r="X135" s="40"/>
    </row>
    <row r="136" spans="1:24" s="1" customFormat="1" hidden="1" x14ac:dyDescent="0.3">
      <c r="A136" s="3"/>
      <c r="P136" s="39"/>
      <c r="Q136" s="39"/>
      <c r="R136" s="39"/>
      <c r="S136" s="39"/>
      <c r="T136" s="40"/>
      <c r="U136" s="40"/>
      <c r="V136" s="40"/>
      <c r="W136" s="40"/>
      <c r="X136" s="40"/>
    </row>
    <row r="137" spans="1:24" s="1" customFormat="1" hidden="1" x14ac:dyDescent="0.3">
      <c r="A137" s="3"/>
      <c r="P137" s="39"/>
      <c r="Q137" s="39"/>
      <c r="R137" s="39"/>
      <c r="S137" s="39"/>
      <c r="T137" s="40"/>
      <c r="U137" s="40"/>
      <c r="V137" s="40"/>
      <c r="W137" s="40"/>
      <c r="X137" s="40"/>
    </row>
    <row r="138" spans="1:24" s="1" customFormat="1" hidden="1" x14ac:dyDescent="0.3">
      <c r="A138" s="3"/>
      <c r="P138" s="39"/>
      <c r="Q138" s="39"/>
      <c r="R138" s="39"/>
      <c r="S138" s="39"/>
      <c r="T138" s="40"/>
      <c r="U138" s="40"/>
      <c r="V138" s="40"/>
      <c r="W138" s="40"/>
      <c r="X138" s="40"/>
    </row>
    <row r="139" spans="1:24" s="1" customFormat="1" hidden="1" x14ac:dyDescent="0.3">
      <c r="A139" s="3"/>
      <c r="P139" s="39"/>
      <c r="Q139" s="39"/>
      <c r="R139" s="39"/>
      <c r="S139" s="39"/>
      <c r="T139" s="40"/>
      <c r="U139" s="40"/>
      <c r="V139" s="40"/>
      <c r="W139" s="40"/>
      <c r="X139" s="40"/>
    </row>
    <row r="140" spans="1:24" s="1" customFormat="1" hidden="1" x14ac:dyDescent="0.3">
      <c r="A140" s="3"/>
      <c r="P140" s="39"/>
      <c r="Q140" s="39"/>
      <c r="R140" s="39"/>
      <c r="S140" s="39"/>
      <c r="T140" s="40"/>
      <c r="U140" s="40"/>
      <c r="V140" s="40"/>
      <c r="W140" s="40"/>
      <c r="X140" s="40"/>
    </row>
    <row r="141" spans="1:24" s="1" customFormat="1" hidden="1" x14ac:dyDescent="0.3">
      <c r="A141" s="3"/>
      <c r="P141" s="39"/>
      <c r="Q141" s="39"/>
      <c r="R141" s="39"/>
      <c r="S141" s="39"/>
      <c r="T141" s="40"/>
      <c r="U141" s="40"/>
      <c r="V141" s="40"/>
      <c r="W141" s="40"/>
      <c r="X141" s="40"/>
    </row>
    <row r="142" spans="1:24" s="1" customFormat="1" hidden="1" x14ac:dyDescent="0.3">
      <c r="A142" s="3"/>
      <c r="P142" s="39"/>
      <c r="Q142" s="39"/>
      <c r="R142" s="39"/>
      <c r="S142" s="39"/>
      <c r="T142" s="40"/>
      <c r="U142" s="40"/>
      <c r="V142" s="40"/>
      <c r="W142" s="40"/>
      <c r="X142" s="40"/>
    </row>
    <row r="143" spans="1:24" s="1" customFormat="1" hidden="1" x14ac:dyDescent="0.3">
      <c r="A143" s="3"/>
      <c r="P143" s="39"/>
      <c r="Q143" s="39"/>
      <c r="R143" s="39"/>
      <c r="S143" s="39"/>
      <c r="T143" s="40"/>
      <c r="U143" s="40"/>
      <c r="V143" s="40"/>
      <c r="W143" s="40"/>
      <c r="X143" s="40"/>
    </row>
    <row r="144" spans="1:24" s="1" customFormat="1" hidden="1" x14ac:dyDescent="0.3">
      <c r="A144" s="3"/>
      <c r="P144" s="39"/>
      <c r="Q144" s="39"/>
      <c r="R144" s="39"/>
      <c r="S144" s="39"/>
      <c r="T144" s="40"/>
      <c r="U144" s="40"/>
      <c r="V144" s="40"/>
      <c r="W144" s="40"/>
      <c r="X144" s="40"/>
    </row>
    <row r="145" spans="1:24" s="1" customFormat="1" hidden="1" x14ac:dyDescent="0.3">
      <c r="A145" s="3"/>
      <c r="P145" s="39"/>
      <c r="Q145" s="39"/>
      <c r="R145" s="39"/>
      <c r="S145" s="39"/>
      <c r="T145" s="40"/>
      <c r="U145" s="40"/>
      <c r="V145" s="40"/>
      <c r="W145" s="40"/>
      <c r="X145" s="40"/>
    </row>
    <row r="146" spans="1:24" s="1" customFormat="1" hidden="1" x14ac:dyDescent="0.3">
      <c r="A146" s="3"/>
      <c r="P146" s="39"/>
      <c r="Q146" s="39"/>
      <c r="R146" s="39"/>
      <c r="S146" s="39"/>
      <c r="T146" s="40"/>
      <c r="U146" s="40"/>
      <c r="V146" s="40"/>
      <c r="W146" s="40"/>
      <c r="X146" s="40"/>
    </row>
    <row r="147" spans="1:24" s="1" customFormat="1" hidden="1" x14ac:dyDescent="0.3">
      <c r="A147" s="3"/>
      <c r="P147" s="39"/>
      <c r="Q147" s="39"/>
      <c r="R147" s="39"/>
      <c r="S147" s="39"/>
      <c r="T147" s="40"/>
      <c r="U147" s="40"/>
      <c r="V147" s="40"/>
      <c r="W147" s="40"/>
      <c r="X147" s="40"/>
    </row>
    <row r="148" spans="1:24" s="1" customFormat="1" hidden="1" x14ac:dyDescent="0.3">
      <c r="A148" s="3"/>
      <c r="P148" s="39"/>
      <c r="Q148" s="39"/>
      <c r="R148" s="39"/>
      <c r="S148" s="39"/>
      <c r="T148" s="40"/>
      <c r="U148" s="40"/>
      <c r="V148" s="40"/>
      <c r="W148" s="40"/>
      <c r="X148" s="40"/>
    </row>
    <row r="149" spans="1:24" s="1" customFormat="1" hidden="1" x14ac:dyDescent="0.3">
      <c r="A149" s="3"/>
      <c r="P149" s="39"/>
      <c r="Q149" s="39"/>
      <c r="R149" s="39"/>
      <c r="S149" s="39"/>
      <c r="T149" s="40"/>
      <c r="U149" s="40"/>
      <c r="V149" s="40"/>
      <c r="W149" s="40"/>
      <c r="X149" s="40"/>
    </row>
    <row r="150" spans="1:24" s="1" customFormat="1" hidden="1" x14ac:dyDescent="0.3">
      <c r="A150" s="3"/>
      <c r="P150" s="39"/>
      <c r="Q150" s="39"/>
      <c r="R150" s="39"/>
      <c r="S150" s="39"/>
      <c r="T150" s="40"/>
      <c r="U150" s="40"/>
      <c r="V150" s="40"/>
      <c r="W150" s="40"/>
      <c r="X150" s="40"/>
    </row>
    <row r="151" spans="1:24" s="1" customFormat="1" hidden="1" x14ac:dyDescent="0.3">
      <c r="A151" s="3"/>
      <c r="P151" s="39"/>
      <c r="Q151" s="39"/>
      <c r="R151" s="39"/>
      <c r="S151" s="39"/>
      <c r="T151" s="40"/>
      <c r="U151" s="40"/>
      <c r="V151" s="40"/>
      <c r="W151" s="40"/>
      <c r="X151" s="40"/>
    </row>
    <row r="152" spans="1:24" s="1" customFormat="1" hidden="1" x14ac:dyDescent="0.3">
      <c r="A152" s="3"/>
      <c r="P152" s="39"/>
      <c r="Q152" s="39"/>
      <c r="R152" s="39"/>
      <c r="S152" s="39"/>
      <c r="T152" s="40"/>
      <c r="U152" s="40"/>
      <c r="V152" s="40"/>
      <c r="W152" s="40"/>
      <c r="X152" s="40"/>
    </row>
    <row r="153" spans="1:24" s="1" customFormat="1" hidden="1" x14ac:dyDescent="0.3">
      <c r="A153" s="3"/>
      <c r="P153" s="39"/>
      <c r="Q153" s="39"/>
      <c r="R153" s="39"/>
      <c r="S153" s="39"/>
      <c r="T153" s="40"/>
      <c r="U153" s="40"/>
      <c r="V153" s="40"/>
      <c r="W153" s="40"/>
      <c r="X153" s="40"/>
    </row>
    <row r="154" spans="1:24" s="1" customFormat="1" hidden="1" x14ac:dyDescent="0.3">
      <c r="A154" s="3"/>
      <c r="P154" s="39"/>
      <c r="Q154" s="39"/>
      <c r="R154" s="39"/>
      <c r="S154" s="39"/>
      <c r="T154" s="40"/>
      <c r="U154" s="40"/>
      <c r="V154" s="40"/>
      <c r="W154" s="40"/>
      <c r="X154" s="40"/>
    </row>
    <row r="155" spans="1:24" s="1" customFormat="1" hidden="1" x14ac:dyDescent="0.3">
      <c r="A155" s="3"/>
      <c r="P155" s="39"/>
      <c r="Q155" s="39"/>
      <c r="R155" s="39"/>
      <c r="S155" s="39"/>
      <c r="T155" s="40"/>
      <c r="U155" s="40"/>
      <c r="V155" s="40"/>
      <c r="W155" s="40"/>
      <c r="X155" s="40"/>
    </row>
    <row r="156" spans="1:24" s="1" customFormat="1" hidden="1" x14ac:dyDescent="0.3">
      <c r="A156" s="3"/>
      <c r="P156" s="39"/>
      <c r="Q156" s="39"/>
      <c r="R156" s="39"/>
      <c r="S156" s="39"/>
      <c r="T156" s="40"/>
      <c r="U156" s="40"/>
      <c r="V156" s="40"/>
      <c r="W156" s="40"/>
      <c r="X156" s="40"/>
    </row>
    <row r="157" spans="1:24" s="1" customFormat="1" hidden="1" x14ac:dyDescent="0.3">
      <c r="A157" s="3"/>
      <c r="P157" s="39"/>
      <c r="Q157" s="39"/>
      <c r="R157" s="39"/>
      <c r="S157" s="39"/>
      <c r="T157" s="40"/>
      <c r="U157" s="40"/>
      <c r="V157" s="40"/>
      <c r="W157" s="40"/>
      <c r="X157" s="40"/>
    </row>
    <row r="158" spans="1:24" s="1" customFormat="1" hidden="1" x14ac:dyDescent="0.3">
      <c r="A158" s="3"/>
      <c r="P158" s="39"/>
      <c r="Q158" s="39"/>
      <c r="R158" s="39"/>
      <c r="S158" s="39"/>
      <c r="T158" s="40"/>
      <c r="U158" s="40"/>
      <c r="V158" s="40"/>
      <c r="W158" s="40"/>
      <c r="X158" s="40"/>
    </row>
    <row r="159" spans="1:24" s="1" customFormat="1" hidden="1" x14ac:dyDescent="0.3">
      <c r="A159" s="3"/>
      <c r="P159" s="39"/>
      <c r="Q159" s="39"/>
      <c r="R159" s="39"/>
      <c r="S159" s="39"/>
      <c r="T159" s="40"/>
      <c r="U159" s="40"/>
      <c r="V159" s="40"/>
      <c r="W159" s="40"/>
      <c r="X159" s="40"/>
    </row>
    <row r="160" spans="1:24" s="1" customFormat="1" hidden="1" x14ac:dyDescent="0.3">
      <c r="A160" s="3"/>
      <c r="P160" s="39"/>
      <c r="Q160" s="39"/>
      <c r="R160" s="39"/>
      <c r="S160" s="39"/>
      <c r="T160" s="40"/>
      <c r="U160" s="40"/>
      <c r="V160" s="40"/>
      <c r="W160" s="40"/>
      <c r="X160" s="40"/>
    </row>
    <row r="161" spans="1:27" s="1" customFormat="1" hidden="1" x14ac:dyDescent="0.3">
      <c r="A161" s="3"/>
      <c r="P161" s="39"/>
      <c r="Q161" s="39"/>
      <c r="R161" s="39"/>
      <c r="S161" s="39"/>
      <c r="T161" s="40"/>
      <c r="U161" s="40"/>
      <c r="V161" s="40"/>
      <c r="W161" s="40"/>
      <c r="X161" s="40"/>
    </row>
    <row r="162" spans="1:27" s="1" customFormat="1" hidden="1" x14ac:dyDescent="0.3">
      <c r="A162" s="3"/>
      <c r="P162" s="39"/>
      <c r="Q162" s="39"/>
      <c r="R162" s="39"/>
      <c r="S162" s="39"/>
      <c r="T162" s="40"/>
      <c r="U162" s="40"/>
      <c r="V162" s="40"/>
      <c r="W162" s="40"/>
      <c r="X162" s="40"/>
    </row>
    <row r="163" spans="1:27" s="1" customFormat="1" hidden="1" x14ac:dyDescent="0.3">
      <c r="A163" s="3"/>
      <c r="P163" s="39"/>
      <c r="Q163" s="39"/>
      <c r="R163" s="39"/>
      <c r="S163" s="39"/>
      <c r="T163" s="40"/>
      <c r="U163" s="40"/>
      <c r="V163" s="40"/>
      <c r="W163" s="40"/>
      <c r="X163" s="40"/>
    </row>
    <row r="164" spans="1:27" s="1" customFormat="1" hidden="1" x14ac:dyDescent="0.3">
      <c r="A164" s="3"/>
      <c r="P164" s="39"/>
      <c r="Q164" s="39"/>
      <c r="R164" s="39"/>
      <c r="S164" s="39"/>
      <c r="T164" s="40"/>
      <c r="U164" s="40"/>
      <c r="V164" s="40"/>
      <c r="W164" s="40"/>
      <c r="X164" s="40"/>
    </row>
    <row r="165" spans="1:27" s="1" customFormat="1" hidden="1" x14ac:dyDescent="0.3">
      <c r="A165" s="3"/>
      <c r="P165" s="39"/>
      <c r="Q165" s="39"/>
      <c r="R165" s="39"/>
      <c r="S165" s="39"/>
      <c r="T165" s="40"/>
      <c r="U165" s="40"/>
      <c r="V165" s="40"/>
      <c r="W165" s="40"/>
      <c r="X165" s="40"/>
      <c r="AA165" s="1" t="s">
        <v>86</v>
      </c>
    </row>
    <row r="166" spans="1:27" s="1" customFormat="1" x14ac:dyDescent="0.3">
      <c r="A166" s="3"/>
      <c r="P166" s="39"/>
      <c r="Q166" s="39"/>
      <c r="R166" s="39"/>
      <c r="S166" s="39"/>
      <c r="T166" s="40"/>
      <c r="U166" s="40"/>
      <c r="V166" s="40"/>
      <c r="W166" s="40"/>
      <c r="X166" s="40"/>
    </row>
    <row r="167" spans="1:27" s="1" customFormat="1" x14ac:dyDescent="0.3">
      <c r="A167" s="3"/>
      <c r="P167" s="39"/>
      <c r="Q167" s="39"/>
      <c r="R167" s="39"/>
      <c r="S167" s="39"/>
      <c r="T167" s="40"/>
      <c r="U167" s="40"/>
      <c r="V167" s="40"/>
      <c r="W167" s="40"/>
      <c r="X167" s="40"/>
    </row>
    <row r="168" spans="1:27" s="1" customFormat="1" x14ac:dyDescent="0.3">
      <c r="A168" s="3"/>
      <c r="P168" s="39"/>
      <c r="Q168" s="39"/>
      <c r="R168" s="39"/>
      <c r="S168" s="39"/>
      <c r="T168" s="40"/>
      <c r="U168" s="40"/>
      <c r="V168" s="40"/>
      <c r="W168" s="40"/>
      <c r="X168" s="40"/>
    </row>
    <row r="171" spans="1:27" x14ac:dyDescent="0.3">
      <c r="B171" s="2" t="s">
        <v>96</v>
      </c>
    </row>
  </sheetData>
  <mergeCells count="14">
    <mergeCell ref="X2:X3"/>
    <mergeCell ref="B5:C5"/>
    <mergeCell ref="A28:A29"/>
    <mergeCell ref="A1:W1"/>
    <mergeCell ref="A2:A3"/>
    <mergeCell ref="C2:C3"/>
    <mergeCell ref="D2:G2"/>
    <mergeCell ref="P2:S2"/>
    <mergeCell ref="T2:W2"/>
    <mergeCell ref="L2:O2"/>
    <mergeCell ref="H2:K2"/>
    <mergeCell ref="A21:A24"/>
    <mergeCell ref="B21:B24"/>
    <mergeCell ref="B28:B29"/>
  </mergeCells>
  <pageMargins left="0.19685039370078741" right="0.19685039370078741" top="0.39370078740157483" bottom="0.19685039370078741" header="0.31496062992125984" footer="0.31496062992125984"/>
  <pageSetup paperSize="8" scale="55" fitToHeight="14" orientation="landscape" verticalDpi="4294967295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7"/>
  <sheetViews>
    <sheetView workbookViewId="0">
      <selection activeCell="G2" sqref="G2:I2"/>
    </sheetView>
  </sheetViews>
  <sheetFormatPr defaultRowHeight="15" x14ac:dyDescent="0.25"/>
  <cols>
    <col min="1" max="1" width="6" customWidth="1"/>
    <col min="2" max="2" width="25" customWidth="1"/>
    <col min="3" max="3" width="6.7109375" customWidth="1"/>
    <col min="4" max="4" width="12.42578125" customWidth="1"/>
    <col min="5" max="5" width="9.42578125" customWidth="1"/>
    <col min="6" max="12" width="12.28515625" customWidth="1"/>
    <col min="13" max="13" width="11.140625" customWidth="1"/>
    <col min="14" max="14" width="11.42578125" customWidth="1"/>
  </cols>
  <sheetData>
    <row r="1" spans="1:14" ht="52.5" customHeight="1" x14ac:dyDescent="0.25">
      <c r="A1" s="69" t="s">
        <v>44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</row>
    <row r="2" spans="1:14" ht="32.25" customHeight="1" x14ac:dyDescent="0.25">
      <c r="A2" s="71" t="s">
        <v>0</v>
      </c>
      <c r="B2" s="7" t="s">
        <v>1</v>
      </c>
      <c r="C2" s="72" t="s">
        <v>15</v>
      </c>
      <c r="D2" s="73" t="s">
        <v>41</v>
      </c>
      <c r="E2" s="73"/>
      <c r="F2" s="73"/>
      <c r="G2" s="74" t="s">
        <v>49</v>
      </c>
      <c r="H2" s="74"/>
      <c r="I2" s="74"/>
      <c r="J2" s="75" t="s">
        <v>47</v>
      </c>
      <c r="K2" s="76"/>
      <c r="L2" s="77"/>
      <c r="M2" s="78" t="s">
        <v>42</v>
      </c>
      <c r="N2" s="78" t="s">
        <v>43</v>
      </c>
    </row>
    <row r="3" spans="1:14" ht="25.5" x14ac:dyDescent="0.25">
      <c r="A3" s="71"/>
      <c r="B3" s="8" t="s">
        <v>2</v>
      </c>
      <c r="C3" s="72"/>
      <c r="D3" s="9" t="s">
        <v>21</v>
      </c>
      <c r="E3" s="9" t="s">
        <v>22</v>
      </c>
      <c r="F3" s="9" t="s">
        <v>23</v>
      </c>
      <c r="G3" s="9" t="s">
        <v>21</v>
      </c>
      <c r="H3" s="9" t="s">
        <v>22</v>
      </c>
      <c r="I3" s="9" t="s">
        <v>23</v>
      </c>
      <c r="J3" s="9" t="s">
        <v>21</v>
      </c>
      <c r="K3" s="9" t="s">
        <v>22</v>
      </c>
      <c r="L3" s="9" t="s">
        <v>23</v>
      </c>
      <c r="M3" s="79"/>
      <c r="N3" s="79"/>
    </row>
    <row r="4" spans="1:14" x14ac:dyDescent="0.25">
      <c r="A4" s="10" t="s">
        <v>6</v>
      </c>
      <c r="B4" s="11">
        <v>2</v>
      </c>
      <c r="C4" s="12">
        <v>3</v>
      </c>
      <c r="D4" s="12">
        <v>4</v>
      </c>
      <c r="E4" s="11">
        <v>5</v>
      </c>
      <c r="F4" s="12">
        <v>6</v>
      </c>
      <c r="G4" s="12">
        <v>7</v>
      </c>
      <c r="H4" s="12">
        <v>8</v>
      </c>
      <c r="I4" s="12">
        <v>9</v>
      </c>
      <c r="J4" s="12">
        <v>10</v>
      </c>
      <c r="K4" s="12">
        <v>11</v>
      </c>
      <c r="L4" s="12">
        <v>12</v>
      </c>
      <c r="M4" s="12">
        <v>13</v>
      </c>
      <c r="N4" s="12">
        <v>14</v>
      </c>
    </row>
    <row r="5" spans="1:14" ht="70.5" customHeight="1" x14ac:dyDescent="0.25">
      <c r="A5" s="13">
        <v>1</v>
      </c>
      <c r="B5" s="68" t="s">
        <v>45</v>
      </c>
      <c r="C5" s="68"/>
      <c r="D5" s="14">
        <f>SUM(D6:D7)</f>
        <v>9048313</v>
      </c>
      <c r="E5" s="14">
        <f>SUM(E6:E7)</f>
        <v>0</v>
      </c>
      <c r="F5" s="14">
        <f t="shared" ref="F5" si="0">SUM(F6:F7)</f>
        <v>9048313</v>
      </c>
      <c r="G5" s="14">
        <f>SUM(G6:G7)</f>
        <v>3127240</v>
      </c>
      <c r="H5" s="14">
        <f>SUM(H6:H7)</f>
        <v>0</v>
      </c>
      <c r="I5" s="14">
        <f>SUM(I6:I7)</f>
        <v>3127240</v>
      </c>
      <c r="J5" s="14">
        <f>G5/D5*100</f>
        <v>34.561580705707243</v>
      </c>
      <c r="K5" s="14">
        <v>0</v>
      </c>
      <c r="L5" s="14">
        <f>I5/F5*100</f>
        <v>34.561580705707243</v>
      </c>
      <c r="M5" s="18">
        <f>SUM(M6:M7)</f>
        <v>9048313</v>
      </c>
      <c r="N5" s="14">
        <f>M5/D5*100</f>
        <v>100</v>
      </c>
    </row>
    <row r="6" spans="1:14" ht="58.5" customHeight="1" x14ac:dyDescent="0.25">
      <c r="A6" s="15" t="s">
        <v>7</v>
      </c>
      <c r="B6" s="16" t="s">
        <v>17</v>
      </c>
      <c r="C6" s="16" t="s">
        <v>48</v>
      </c>
      <c r="D6" s="16">
        <f t="shared" ref="D6:D7" si="1">E6+F6</f>
        <v>24540</v>
      </c>
      <c r="E6" s="16">
        <v>0</v>
      </c>
      <c r="F6" s="16">
        <v>24540</v>
      </c>
      <c r="G6" s="16">
        <f>H6+I6</f>
        <v>0</v>
      </c>
      <c r="H6" s="16">
        <v>0</v>
      </c>
      <c r="I6" s="16">
        <v>0</v>
      </c>
      <c r="J6" s="17">
        <f>G6/D6*100</f>
        <v>0</v>
      </c>
      <c r="K6" s="17">
        <v>0</v>
      </c>
      <c r="L6" s="17">
        <f>I6/F6*100</f>
        <v>0</v>
      </c>
      <c r="M6" s="19">
        <f>F6</f>
        <v>24540</v>
      </c>
      <c r="N6" s="17">
        <f>M6/D6*100</f>
        <v>100</v>
      </c>
    </row>
    <row r="7" spans="1:14" ht="34.5" customHeight="1" x14ac:dyDescent="0.25">
      <c r="A7" s="15" t="s">
        <v>8</v>
      </c>
      <c r="B7" s="16" t="s">
        <v>46</v>
      </c>
      <c r="C7" s="16" t="s">
        <v>48</v>
      </c>
      <c r="D7" s="16">
        <f t="shared" si="1"/>
        <v>9023773</v>
      </c>
      <c r="E7" s="16">
        <v>0</v>
      </c>
      <c r="F7" s="16">
        <v>9023773</v>
      </c>
      <c r="G7" s="16">
        <f t="shared" ref="G7" si="2">H7+I7</f>
        <v>3127240</v>
      </c>
      <c r="H7" s="16">
        <v>0</v>
      </c>
      <c r="I7" s="16">
        <v>3127240</v>
      </c>
      <c r="J7" s="17">
        <f>G7/D7*100</f>
        <v>34.655570347348053</v>
      </c>
      <c r="K7" s="17">
        <v>0</v>
      </c>
      <c r="L7" s="17">
        <f>I7/F7*100</f>
        <v>34.655570347348053</v>
      </c>
      <c r="M7" s="19">
        <f>F7</f>
        <v>9023773</v>
      </c>
      <c r="N7" s="17">
        <f>M7/D7*100</f>
        <v>100</v>
      </c>
    </row>
  </sheetData>
  <mergeCells count="9">
    <mergeCell ref="B5:C5"/>
    <mergeCell ref="A1:N1"/>
    <mergeCell ref="A2:A3"/>
    <mergeCell ref="C2:C3"/>
    <mergeCell ref="D2:F2"/>
    <mergeCell ref="G2:I2"/>
    <mergeCell ref="J2:L2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8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муниципальные</vt:lpstr>
      <vt:lpstr>ведомственная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Отдел соц экон прогнозов</cp:lastModifiedBy>
  <cp:lastPrinted>2017-07-06T09:53:25Z</cp:lastPrinted>
  <dcterms:created xsi:type="dcterms:W3CDTF">2012-05-22T08:33:39Z</dcterms:created>
  <dcterms:modified xsi:type="dcterms:W3CDTF">2017-07-18T08:51:57Z</dcterms:modified>
</cp:coreProperties>
</file>