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2580" windowWidth="19320" windowHeight="6240"/>
  </bookViews>
  <sheets>
    <sheet name="январь-июнь" sheetId="33" r:id="rId1"/>
    <sheet name="ведомственная" sheetId="36" state="hidden" r:id="rId2"/>
  </sheets>
  <definedNames>
    <definedName name="_xlnm._FilterDatabase" localSheetId="0" hidden="1">'январь-июнь'!$A$4:$P$24</definedName>
    <definedName name="_xlnm.Print_Titles" localSheetId="0">'январь-июнь'!$2:$3</definedName>
    <definedName name="_xlnm.Print_Area" localSheetId="0">'январь-июнь'!$A$1:$P$24</definedName>
  </definedNames>
  <calcPr calcId="145621"/>
</workbook>
</file>

<file path=xl/calcChain.xml><?xml version="1.0" encoding="utf-8"?>
<calcChain xmlns="http://schemas.openxmlformats.org/spreadsheetml/2006/main">
  <c r="P12" i="33" l="1"/>
  <c r="D18" i="33" l="1"/>
  <c r="M21" i="33" l="1"/>
  <c r="N18" i="33"/>
  <c r="N17" i="33"/>
  <c r="O12" i="33"/>
  <c r="O14" i="33" l="1"/>
  <c r="C22" i="33" l="1"/>
  <c r="C20" i="33"/>
  <c r="D7" i="33" l="1"/>
  <c r="D8" i="33"/>
  <c r="D9" i="33"/>
  <c r="D10" i="33"/>
  <c r="D12" i="33"/>
  <c r="D13" i="33"/>
  <c r="D14" i="33"/>
  <c r="D15" i="33"/>
  <c r="D16" i="33"/>
  <c r="D17" i="33"/>
  <c r="D19" i="33"/>
  <c r="D21" i="33"/>
  <c r="D20" i="33" s="1"/>
  <c r="D23" i="33"/>
  <c r="D24" i="33"/>
  <c r="D22" i="33" l="1"/>
  <c r="D11" i="33"/>
  <c r="D6" i="33"/>
  <c r="D5" i="33" s="1"/>
  <c r="C6" i="33" l="1"/>
  <c r="C11" i="33"/>
  <c r="C5" i="33" l="1"/>
  <c r="O24" i="33"/>
  <c r="O23" i="33"/>
  <c r="O21" i="33"/>
  <c r="M19" i="33"/>
  <c r="M18" i="33"/>
  <c r="M16" i="33"/>
  <c r="M15" i="33"/>
  <c r="M14" i="33"/>
  <c r="M13" i="33"/>
  <c r="M12" i="33"/>
  <c r="N12" i="33"/>
  <c r="O10" i="33"/>
  <c r="O9" i="33"/>
  <c r="O8" i="33"/>
  <c r="O7" i="33"/>
  <c r="H24" i="33" l="1"/>
  <c r="H23" i="33"/>
  <c r="I22" i="33"/>
  <c r="J22" i="33"/>
  <c r="K22" i="33"/>
  <c r="I20" i="33"/>
  <c r="J20" i="33"/>
  <c r="H13" i="33"/>
  <c r="H14" i="33"/>
  <c r="H15" i="33"/>
  <c r="H16" i="33"/>
  <c r="H17" i="33"/>
  <c r="H18" i="33"/>
  <c r="H19" i="33"/>
  <c r="H12" i="33"/>
  <c r="I11" i="33"/>
  <c r="J11" i="33"/>
  <c r="K11" i="33"/>
  <c r="I6" i="33"/>
  <c r="J6" i="33"/>
  <c r="K6" i="33"/>
  <c r="P19" i="33" l="1"/>
  <c r="P15" i="33"/>
  <c r="P13" i="33"/>
  <c r="P23" i="33"/>
  <c r="P18" i="33"/>
  <c r="P16" i="33"/>
  <c r="P14" i="33"/>
  <c r="P24" i="33"/>
  <c r="H11" i="33"/>
  <c r="H22" i="33"/>
  <c r="I5" i="33"/>
  <c r="J5" i="33"/>
  <c r="E22" i="33" l="1"/>
  <c r="F22" i="33"/>
  <c r="G22" i="33"/>
  <c r="L24" i="33"/>
  <c r="E20" i="33"/>
  <c r="F20" i="33"/>
  <c r="G20" i="33"/>
  <c r="E11" i="33"/>
  <c r="M11" i="33" s="1"/>
  <c r="F11" i="33"/>
  <c r="N11" i="33" s="1"/>
  <c r="G11" i="33"/>
  <c r="O11" i="33" s="1"/>
  <c r="L13" i="33"/>
  <c r="L14" i="33"/>
  <c r="L15" i="33"/>
  <c r="L16" i="33"/>
  <c r="L17" i="33"/>
  <c r="L18" i="33"/>
  <c r="L19" i="33"/>
  <c r="L12" i="33"/>
  <c r="E6" i="33"/>
  <c r="F6" i="33"/>
  <c r="G6" i="33"/>
  <c r="O6" i="33" s="1"/>
  <c r="P11" i="33" l="1"/>
  <c r="P22" i="33"/>
  <c r="O22" i="33"/>
  <c r="G5" i="33"/>
  <c r="E5" i="33"/>
  <c r="M5" i="33" s="1"/>
  <c r="L22" i="33"/>
  <c r="L23" i="33"/>
  <c r="F5" i="33"/>
  <c r="N5" i="33" s="1"/>
  <c r="L11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K20" i="33" l="1"/>
  <c r="H7" i="33"/>
  <c r="H8" i="33"/>
  <c r="H9" i="33"/>
  <c r="H10" i="33"/>
  <c r="H21" i="33"/>
  <c r="P21" i="33" l="1"/>
  <c r="L9" i="33"/>
  <c r="P9" i="33"/>
  <c r="L7" i="33"/>
  <c r="P7" i="33"/>
  <c r="L10" i="33"/>
  <c r="P10" i="33"/>
  <c r="L8" i="33"/>
  <c r="P8" i="33"/>
  <c r="H20" i="33"/>
  <c r="L21" i="33"/>
  <c r="K5" i="33"/>
  <c r="O20" i="33"/>
  <c r="H6" i="33"/>
  <c r="O5" i="33" l="1"/>
  <c r="P6" i="33"/>
  <c r="P20" i="33"/>
  <c r="H5" i="33"/>
  <c r="L6" i="33"/>
  <c r="L20" i="33"/>
  <c r="P5" i="33" l="1"/>
  <c r="L5" i="33" l="1"/>
</calcChain>
</file>

<file path=xl/sharedStrings.xml><?xml version="1.0" encoding="utf-8"?>
<sst xmlns="http://schemas.openxmlformats.org/spreadsheetml/2006/main" count="98" uniqueCount="66">
  <si>
    <t>№ п/п</t>
  </si>
  <si>
    <t>Наименование программы</t>
  </si>
  <si>
    <t>Запланированные мероприятия</t>
  </si>
  <si>
    <t>ДЖКХ</t>
  </si>
  <si>
    <t>ДИиЗО</t>
  </si>
  <si>
    <t>1</t>
  </si>
  <si>
    <t>1.1</t>
  </si>
  <si>
    <t>1.2</t>
  </si>
  <si>
    <t>ДДА</t>
  </si>
  <si>
    <t>2</t>
  </si>
  <si>
    <t>Муниципальная  программа "Социально - экономическое развитие города Нефтеюганска на 2014-2020 годы"</t>
  </si>
  <si>
    <t>5</t>
  </si>
  <si>
    <t>8</t>
  </si>
  <si>
    <t>Исполнит.    ГРБС</t>
  </si>
  <si>
    <t>Расходы на обеспечение деятельности (оказание услуг) муниципальных учреждений</t>
  </si>
  <si>
    <t>Договора на программное (информационные технологии) обеспечение и обслуживание</t>
  </si>
  <si>
    <t>Расходы на обеспечение функций органов местного самоуправления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</si>
  <si>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</si>
  <si>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</si>
  <si>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Всего</t>
  </si>
  <si>
    <t>окружной бюджет</t>
  </si>
  <si>
    <t>местный бюджет</t>
  </si>
  <si>
    <t>3</t>
  </si>
  <si>
    <t>4</t>
  </si>
  <si>
    <t>6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</si>
  <si>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</si>
  <si>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</si>
  <si>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</si>
  <si>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</si>
  <si>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</si>
  <si>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</si>
  <si>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</si>
  <si>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</si>
  <si>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</si>
  <si>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</si>
  <si>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</si>
  <si>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</si>
  <si>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</si>
  <si>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ПЛАН  на 2016 год (рублей)</t>
  </si>
  <si>
    <t>федеральный бюджет</t>
  </si>
  <si>
    <t>Глава местной администрации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</si>
  <si>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</si>
  <si>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</si>
  <si>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</si>
  <si>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ЗАГС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</si>
  <si>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автономного округа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</si>
  <si>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</si>
  <si>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созданию и обеспечению деятельности административных комиссий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</si>
  <si>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</si>
  <si>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</si>
  <si>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Государственная поддержка развития растениеводства и животноводства, переработки и реализации продукции</t>
  </si>
  <si>
    <t>Осуществление переданных полномочий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</si>
  <si>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Реализация мероприятий государственной поддержки малого и среднего предпринимательства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</si>
  <si>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</si>
  <si>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</si>
  <si>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% исполнения  к плану 1 полугодия</t>
  </si>
  <si>
    <t>% исполнения  к плану 2016 года</t>
  </si>
  <si>
    <t xml:space="preserve">Всего </t>
  </si>
  <si>
    <t>ПЛАН  на 1 полугодие 2016 год (рублей)</t>
  </si>
  <si>
    <t>16</t>
  </si>
  <si>
    <t>17</t>
  </si>
  <si>
    <t>18</t>
  </si>
  <si>
    <t>19</t>
  </si>
  <si>
    <t>20</t>
  </si>
  <si>
    <t>22</t>
  </si>
  <si>
    <t>Кассовый расход по 01.07.2016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</si>
</sst>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4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/>
    <xf numFmtId="2" fontId="4" fillId="0" borderId="0" xfId="0" applyNumberFormat="1" applyFont="1" applyFill="1"/>
    <xf numFmtId="164" fontId="4" fillId="0" borderId="0" xfId="0" applyNumberFormat="1" applyFont="1" applyFill="1"/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4" xfId="0" applyFont="1" applyFill="1" applyBorder="1" applyAlignment="1" applyProtection="1">
      <alignment horizontal="left" vertical="center" wrapText="1"/>
      <protection locked="0"/>
    </xf>
    <xf numFmtId="0" fontId="5" fillId="0" borderId="5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8" fillId="0" borderId="8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55"/>
  <sheetViews>
    <sheetView tabSelected="1" view="pageBreakPreview" zoomScale="70" zoomScaleNormal="46" zoomScaleSheetLayoutView="70" workbookViewId="0">
      <pane ySplit="3" topLeftCell="A4" activePane="bottomLeft" state="frozen"/>
      <selection pane="bottomLeft" activeCell="C16" sqref="C16"/>
    </sheetView>
  </sheetViews>
  <sheetFormatPr defaultColWidth="9.140625" defaultRowHeight="18.75" x14ac:dyDescent="0.3"/>
  <cols>
    <col min="1" max="1" width="54.85546875" style="7" customWidth="1"/>
    <col min="2" max="2" width="13.140625" style="7" customWidth="1"/>
    <col min="3" max="7" width="23.28515625" style="7" customWidth="1"/>
    <col min="8" max="9" width="24.42578125" style="8" customWidth="1"/>
    <col min="10" max="10" width="20" style="8" customWidth="1"/>
    <col min="11" max="11" width="23.140625" style="8" customWidth="1"/>
    <col min="12" max="12" width="11.85546875" style="9" customWidth="1"/>
    <col min="13" max="14" width="14.140625" style="9" customWidth="1"/>
    <col min="15" max="15" width="13.7109375" style="9" customWidth="1"/>
    <col min="16" max="16" width="15.42578125" style="9" customWidth="1"/>
    <col min="17" max="16384" width="9.140625" style="7"/>
  </cols>
  <sheetData>
    <row r="1" spans="1:16" s="4" customFormat="1" ht="62.25" customHeight="1" x14ac:dyDescent="0.3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32"/>
    </row>
    <row r="2" spans="1:16" s="5" customFormat="1" ht="75" customHeight="1" x14ac:dyDescent="0.3">
      <c r="A2" s="2" t="s">
        <v>1</v>
      </c>
      <c r="B2" s="44" t="s">
        <v>13</v>
      </c>
      <c r="C2" s="29" t="s">
        <v>58</v>
      </c>
      <c r="D2" s="45" t="s">
        <v>38</v>
      </c>
      <c r="E2" s="45"/>
      <c r="F2" s="45"/>
      <c r="G2" s="45"/>
      <c r="H2" s="46" t="s">
        <v>65</v>
      </c>
      <c r="I2" s="46"/>
      <c r="J2" s="46"/>
      <c r="K2" s="46"/>
      <c r="L2" s="47" t="s">
        <v>56</v>
      </c>
      <c r="M2" s="48"/>
      <c r="N2" s="48"/>
      <c r="O2" s="49"/>
      <c r="P2" s="38" t="s">
        <v>55</v>
      </c>
    </row>
    <row r="3" spans="1:16" s="5" customFormat="1" ht="65.25" customHeight="1" x14ac:dyDescent="0.3">
      <c r="A3" s="34" t="s">
        <v>2</v>
      </c>
      <c r="B3" s="44"/>
      <c r="C3" s="34" t="s">
        <v>57</v>
      </c>
      <c r="D3" s="35" t="s">
        <v>19</v>
      </c>
      <c r="E3" s="35" t="s">
        <v>20</v>
      </c>
      <c r="F3" s="35" t="s">
        <v>39</v>
      </c>
      <c r="G3" s="35" t="s">
        <v>21</v>
      </c>
      <c r="H3" s="35" t="s">
        <v>19</v>
      </c>
      <c r="I3" s="35" t="s">
        <v>20</v>
      </c>
      <c r="J3" s="35" t="s">
        <v>39</v>
      </c>
      <c r="K3" s="35" t="s">
        <v>21</v>
      </c>
      <c r="L3" s="3" t="s">
        <v>19</v>
      </c>
      <c r="M3" s="3" t="s">
        <v>20</v>
      </c>
      <c r="N3" s="3" t="s">
        <v>39</v>
      </c>
      <c r="O3" s="3" t="s">
        <v>21</v>
      </c>
      <c r="P3" s="39"/>
    </row>
    <row r="4" spans="1:16" s="5" customFormat="1" ht="21.75" customHeight="1" x14ac:dyDescent="0.3">
      <c r="A4" s="33" t="s">
        <v>9</v>
      </c>
      <c r="B4" s="33" t="s">
        <v>22</v>
      </c>
      <c r="C4" s="33" t="s">
        <v>23</v>
      </c>
      <c r="D4" s="33" t="s">
        <v>11</v>
      </c>
      <c r="E4" s="33" t="s">
        <v>24</v>
      </c>
      <c r="F4" s="33" t="s">
        <v>28</v>
      </c>
      <c r="G4" s="33" t="s">
        <v>12</v>
      </c>
      <c r="H4" s="33" t="s">
        <v>25</v>
      </c>
      <c r="I4" s="33" t="s">
        <v>26</v>
      </c>
      <c r="J4" s="33" t="s">
        <v>27</v>
      </c>
      <c r="K4" s="33" t="s">
        <v>59</v>
      </c>
      <c r="L4" s="33" t="s">
        <v>60</v>
      </c>
      <c r="M4" s="33" t="s">
        <v>61</v>
      </c>
      <c r="N4" s="33" t="s">
        <v>62</v>
      </c>
      <c r="O4" s="33" t="s">
        <v>63</v>
      </c>
      <c r="P4" s="33" t="s">
        <v>64</v>
      </c>
    </row>
    <row r="5" spans="1:16" s="5" customFormat="1" ht="60" customHeight="1" x14ac:dyDescent="0.3">
      <c r="A5" s="40" t="s">
        <v>10</v>
      </c>
      <c r="B5" s="40"/>
      <c r="C5" s="30">
        <f>C6+C11+C20+C22</f>
        <v>220381650</v>
      </c>
      <c r="D5" s="30">
        <f t="shared" ref="D5:K5" si="0">D6+D11+D20+D22</f>
        <v>387010199</v>
      </c>
      <c r="E5" s="30">
        <f t="shared" si="0"/>
        <v>58696000</v>
      </c>
      <c r="F5" s="30">
        <f t="shared" si="0"/>
        <v>10054900</v>
      </c>
      <c r="G5" s="30">
        <f t="shared" si="0"/>
        <v>318259299</v>
      </c>
      <c r="H5" s="30">
        <f t="shared" si="0"/>
        <v>209394944</v>
      </c>
      <c r="I5" s="30">
        <f t="shared" si="0"/>
        <v>27861664.32</v>
      </c>
      <c r="J5" s="30">
        <f t="shared" si="0"/>
        <v>5099100</v>
      </c>
      <c r="K5" s="30">
        <f t="shared" si="0"/>
        <v>176434179.68000001</v>
      </c>
      <c r="L5" s="1">
        <f>H5/D5*100</f>
        <v>54.105794767439704</v>
      </c>
      <c r="M5" s="1">
        <f>I5/E5*100</f>
        <v>47.46773940302576</v>
      </c>
      <c r="N5" s="1">
        <f>J5/F5*100</f>
        <v>50.712587892470339</v>
      </c>
      <c r="O5" s="1">
        <f>K5/G5*100</f>
        <v>55.437242598840761</v>
      </c>
      <c r="P5" s="1">
        <f>H5/C5*100</f>
        <v>95.014691105180489</v>
      </c>
    </row>
    <row r="6" spans="1:16" s="5" customFormat="1" ht="42" customHeight="1" x14ac:dyDescent="0.3">
      <c r="A6" s="36" t="s">
        <v>17</v>
      </c>
      <c r="B6" s="36"/>
      <c r="C6" s="30">
        <f>SUM(C7:C10)</f>
        <v>165945313</v>
      </c>
      <c r="D6" s="30">
        <f>SUM(D7:D10)</f>
        <v>279807099</v>
      </c>
      <c r="E6" s="30">
        <f>SUM(E7:E10)</f>
        <v>0</v>
      </c>
      <c r="F6" s="30">
        <f>SUM(F7:F10)</f>
        <v>0</v>
      </c>
      <c r="G6" s="30">
        <f>SUM(G7:G10)</f>
        <v>279807099</v>
      </c>
      <c r="H6" s="30">
        <f t="shared" ref="H6:K6" si="1">SUM(H7:H10)</f>
        <v>159935344.13</v>
      </c>
      <c r="I6" s="30">
        <f t="shared" si="1"/>
        <v>0</v>
      </c>
      <c r="J6" s="30">
        <f t="shared" si="1"/>
        <v>0</v>
      </c>
      <c r="K6" s="30">
        <f t="shared" si="1"/>
        <v>159935344.13</v>
      </c>
      <c r="L6" s="1">
        <f>H6/D6*100</f>
        <v>57.159144532641037</v>
      </c>
      <c r="M6" s="1"/>
      <c r="N6" s="1"/>
      <c r="O6" s="1">
        <f>K6/G6*100</f>
        <v>57.159144532641037</v>
      </c>
      <c r="P6" s="1">
        <f>H6/C6*100</f>
        <v>96.378343707724966</v>
      </c>
    </row>
    <row r="7" spans="1:16" s="5" customFormat="1" ht="41.25" customHeight="1" x14ac:dyDescent="0.3">
      <c r="A7" s="37" t="s">
        <v>14</v>
      </c>
      <c r="B7" s="26" t="s">
        <v>8</v>
      </c>
      <c r="C7" s="25">
        <v>35357201</v>
      </c>
      <c r="D7" s="23">
        <f>SUM(E7:G7)</f>
        <v>73487905</v>
      </c>
      <c r="E7" s="23">
        <v>0</v>
      </c>
      <c r="F7" s="23">
        <v>0</v>
      </c>
      <c r="G7" s="23">
        <v>73487905</v>
      </c>
      <c r="H7" s="23">
        <f>I7+K7</f>
        <v>33482974.449999999</v>
      </c>
      <c r="I7" s="23">
        <v>0</v>
      </c>
      <c r="J7" s="23">
        <v>0</v>
      </c>
      <c r="K7" s="23">
        <v>33482974.449999999</v>
      </c>
      <c r="L7" s="24">
        <f>H7/D7*100</f>
        <v>45.562564955416811</v>
      </c>
      <c r="M7" s="1"/>
      <c r="N7" s="1"/>
      <c r="O7" s="24">
        <f>K7/G7*100</f>
        <v>45.562564955416811</v>
      </c>
      <c r="P7" s="24">
        <f>H7/C7*100</f>
        <v>94.699165949250343</v>
      </c>
    </row>
    <row r="8" spans="1:16" s="5" customFormat="1" ht="39" customHeight="1" x14ac:dyDescent="0.3">
      <c r="A8" s="37" t="s">
        <v>16</v>
      </c>
      <c r="B8" s="26" t="s">
        <v>8</v>
      </c>
      <c r="C8" s="25">
        <v>96281345</v>
      </c>
      <c r="D8" s="23">
        <f t="shared" ref="D8:D10" si="2">SUM(E8:G8)</f>
        <v>161398486</v>
      </c>
      <c r="E8" s="23">
        <v>0</v>
      </c>
      <c r="F8" s="23">
        <v>0</v>
      </c>
      <c r="G8" s="23">
        <v>161398486</v>
      </c>
      <c r="H8" s="23">
        <f t="shared" ref="H8:H10" si="3">I8+K8</f>
        <v>92531373.730000004</v>
      </c>
      <c r="I8" s="23">
        <v>0</v>
      </c>
      <c r="J8" s="23">
        <v>0</v>
      </c>
      <c r="K8" s="23">
        <v>92531373.730000004</v>
      </c>
      <c r="L8" s="24">
        <f>H8/D8*100</f>
        <v>57.331004784022575</v>
      </c>
      <c r="M8" s="1"/>
      <c r="N8" s="1"/>
      <c r="O8" s="24">
        <f>K8/G8*100</f>
        <v>57.331004784022575</v>
      </c>
      <c r="P8" s="24">
        <f>H8/C8*100</f>
        <v>96.105194344761173</v>
      </c>
    </row>
    <row r="9" spans="1:16" s="5" customFormat="1" ht="27" customHeight="1" x14ac:dyDescent="0.3">
      <c r="A9" s="37" t="s">
        <v>40</v>
      </c>
      <c r="B9" s="26" t="s">
        <v>8</v>
      </c>
      <c r="C9" s="25">
        <v>3480000</v>
      </c>
      <c r="D9" s="23">
        <f t="shared" si="2"/>
        <v>5174400</v>
      </c>
      <c r="E9" s="23">
        <v>0</v>
      </c>
      <c r="F9" s="23">
        <v>0</v>
      </c>
      <c r="G9" s="23">
        <v>5174400</v>
      </c>
      <c r="H9" s="23">
        <f t="shared" si="3"/>
        <v>3468244.12</v>
      </c>
      <c r="I9" s="23">
        <v>0</v>
      </c>
      <c r="J9" s="23">
        <v>0</v>
      </c>
      <c r="K9" s="23">
        <v>3468244.12</v>
      </c>
      <c r="L9" s="24">
        <f>H9/D9*100</f>
        <v>67.026981292517007</v>
      </c>
      <c r="M9" s="1"/>
      <c r="N9" s="1"/>
      <c r="O9" s="24">
        <f>K9/G9*100</f>
        <v>67.026981292517007</v>
      </c>
      <c r="P9" s="24">
        <f>H9/C9*100</f>
        <v>99.662187356321837</v>
      </c>
    </row>
    <row r="10" spans="1:16" s="5" customFormat="1" ht="42.75" customHeight="1" x14ac:dyDescent="0.3">
      <c r="A10" s="37" t="s">
        <v>41</v>
      </c>
      <c r="B10" s="26" t="s">
        <v>8</v>
      </c>
      <c r="C10" s="25">
        <v>30826767</v>
      </c>
      <c r="D10" s="23">
        <f t="shared" si="2"/>
        <v>39746308</v>
      </c>
      <c r="E10" s="23">
        <v>0</v>
      </c>
      <c r="F10" s="23">
        <v>0</v>
      </c>
      <c r="G10" s="23">
        <v>39746308</v>
      </c>
      <c r="H10" s="23">
        <f t="shared" si="3"/>
        <v>30452751.829999998</v>
      </c>
      <c r="I10" s="23">
        <v>0</v>
      </c>
      <c r="J10" s="23">
        <v>0</v>
      </c>
      <c r="K10" s="23">
        <v>30452751.829999998</v>
      </c>
      <c r="L10" s="24">
        <f>H10/D10*100</f>
        <v>76.617812728669037</v>
      </c>
      <c r="M10" s="1"/>
      <c r="N10" s="1"/>
      <c r="O10" s="24">
        <f>K10/G10*100</f>
        <v>76.617812728669037</v>
      </c>
      <c r="P10" s="24">
        <f>H10/C10*100</f>
        <v>98.786719444176541</v>
      </c>
    </row>
    <row r="11" spans="1:16" s="5" customFormat="1" ht="42.75" customHeight="1" x14ac:dyDescent="0.3">
      <c r="A11" s="36" t="s">
        <v>42</v>
      </c>
      <c r="B11" s="10"/>
      <c r="C11" s="22">
        <f t="shared" ref="C11:K11" si="4">SUM(C12:C19)</f>
        <v>36672487</v>
      </c>
      <c r="D11" s="22">
        <f t="shared" si="4"/>
        <v>65196800</v>
      </c>
      <c r="E11" s="22">
        <f t="shared" si="4"/>
        <v>54432800</v>
      </c>
      <c r="F11" s="22">
        <f t="shared" si="4"/>
        <v>10054900</v>
      </c>
      <c r="G11" s="22">
        <f t="shared" si="4"/>
        <v>709100</v>
      </c>
      <c r="H11" s="22">
        <f t="shared" si="4"/>
        <v>33075493.32</v>
      </c>
      <c r="I11" s="22">
        <f t="shared" si="4"/>
        <v>27861664.32</v>
      </c>
      <c r="J11" s="22">
        <f t="shared" si="4"/>
        <v>5099100</v>
      </c>
      <c r="K11" s="22">
        <f t="shared" si="4"/>
        <v>114729</v>
      </c>
      <c r="L11" s="1">
        <f>H11/D11*100</f>
        <v>50.731774136153916</v>
      </c>
      <c r="M11" s="1">
        <f>I11/E11*100</f>
        <v>51.185432900751017</v>
      </c>
      <c r="N11" s="1">
        <f>J11/F11*100</f>
        <v>50.712587892470339</v>
      </c>
      <c r="O11" s="1">
        <f>K11/G11*100</f>
        <v>16.179523339444366</v>
      </c>
      <c r="P11" s="1">
        <f>H11/C11*100</f>
        <v>90.191574190209678</v>
      </c>
    </row>
    <row r="12" spans="1:16" s="5" customFormat="1" ht="64.5" customHeight="1" x14ac:dyDescent="0.3">
      <c r="A12" s="37" t="s">
        <v>43</v>
      </c>
      <c r="B12" s="26" t="s">
        <v>44</v>
      </c>
      <c r="C12" s="25">
        <v>8048733</v>
      </c>
      <c r="D12" s="23">
        <f>SUM(E12:G12)</f>
        <v>13561900</v>
      </c>
      <c r="E12" s="23">
        <v>3599800</v>
      </c>
      <c r="F12" s="23">
        <v>9773000</v>
      </c>
      <c r="G12" s="23">
        <v>189100</v>
      </c>
      <c r="H12" s="23">
        <f>SUM(I12:K12)</f>
        <v>6984400.6699999999</v>
      </c>
      <c r="I12" s="23">
        <v>1790571.67</v>
      </c>
      <c r="J12" s="23">
        <v>5099100</v>
      </c>
      <c r="K12" s="23">
        <v>94729</v>
      </c>
      <c r="L12" s="24">
        <f>H12/D12*100</f>
        <v>51.500163472669755</v>
      </c>
      <c r="M12" s="24">
        <f>I12/E12*100</f>
        <v>49.740865325851438</v>
      </c>
      <c r="N12" s="24">
        <f>J12/F12*100</f>
        <v>52.175381152153889</v>
      </c>
      <c r="O12" s="24">
        <f>K12/G12*100</f>
        <v>50.094658910629299</v>
      </c>
      <c r="P12" s="24">
        <f>H12/C12*100</f>
        <v>86.776399092875849</v>
      </c>
    </row>
    <row r="13" spans="1:16" s="5" customFormat="1" ht="99" customHeight="1" x14ac:dyDescent="0.3">
      <c r="A13" s="37" t="s">
        <v>45</v>
      </c>
      <c r="B13" s="26" t="s">
        <v>8</v>
      </c>
      <c r="C13" s="25">
        <v>148375</v>
      </c>
      <c r="D13" s="23">
        <f t="shared" ref="D13:D19" si="5">SUM(E13:G13)</f>
        <v>195800</v>
      </c>
      <c r="E13" s="23">
        <v>195800</v>
      </c>
      <c r="F13" s="23">
        <v>0</v>
      </c>
      <c r="G13" s="23">
        <v>0</v>
      </c>
      <c r="H13" s="23">
        <f t="shared" ref="H13:H19" si="6">SUM(I13:K13)</f>
        <v>99957.1</v>
      </c>
      <c r="I13" s="23">
        <v>99957.1</v>
      </c>
      <c r="J13" s="23">
        <v>0</v>
      </c>
      <c r="K13" s="23">
        <v>0</v>
      </c>
      <c r="L13" s="24">
        <f>H13/D13*100</f>
        <v>51.050612870275792</v>
      </c>
      <c r="M13" s="24">
        <f>I13/E13*100</f>
        <v>51.050612870275792</v>
      </c>
      <c r="N13" s="24"/>
      <c r="O13" s="24"/>
      <c r="P13" s="24">
        <f>H13/C13*100</f>
        <v>67.367885425442296</v>
      </c>
    </row>
    <row r="14" spans="1:16" s="5" customFormat="1" ht="63.75" customHeight="1" x14ac:dyDescent="0.3">
      <c r="A14" s="37" t="s">
        <v>46</v>
      </c>
      <c r="B14" s="26" t="s">
        <v>8</v>
      </c>
      <c r="C14" s="25">
        <v>2301950</v>
      </c>
      <c r="D14" s="23">
        <f t="shared" si="5"/>
        <v>3830100</v>
      </c>
      <c r="E14" s="23">
        <v>3810100</v>
      </c>
      <c r="F14" s="23">
        <v>0</v>
      </c>
      <c r="G14" s="23">
        <v>20000</v>
      </c>
      <c r="H14" s="23">
        <f t="shared" si="6"/>
        <v>1684947.02</v>
      </c>
      <c r="I14" s="23">
        <v>1664947.02</v>
      </c>
      <c r="J14" s="23">
        <v>0</v>
      </c>
      <c r="K14" s="23">
        <v>20000</v>
      </c>
      <c r="L14" s="24">
        <f>H14/D14*100</f>
        <v>43.992246155452861</v>
      </c>
      <c r="M14" s="24">
        <f>I14/E14*100</f>
        <v>43.698249914700405</v>
      </c>
      <c r="N14" s="24"/>
      <c r="O14" s="24">
        <f>K14/G14*100</f>
        <v>100</v>
      </c>
      <c r="P14" s="24">
        <f>H14/C14*100</f>
        <v>73.196508177849211</v>
      </c>
    </row>
    <row r="15" spans="1:16" s="5" customFormat="1" ht="57" customHeight="1" x14ac:dyDescent="0.3">
      <c r="A15" s="37" t="s">
        <v>47</v>
      </c>
      <c r="B15" s="26" t="s">
        <v>8</v>
      </c>
      <c r="C15" s="25">
        <v>2588848</v>
      </c>
      <c r="D15" s="23">
        <f t="shared" si="5"/>
        <v>4413500</v>
      </c>
      <c r="E15" s="23">
        <v>4413500</v>
      </c>
      <c r="F15" s="23">
        <v>0</v>
      </c>
      <c r="G15" s="23">
        <v>0</v>
      </c>
      <c r="H15" s="23">
        <f t="shared" si="6"/>
        <v>2378842.98</v>
      </c>
      <c r="I15" s="23">
        <v>2378842.98</v>
      </c>
      <c r="J15" s="23">
        <v>0</v>
      </c>
      <c r="K15" s="23">
        <v>0</v>
      </c>
      <c r="L15" s="24">
        <f>H15/D15*100</f>
        <v>53.899240512065248</v>
      </c>
      <c r="M15" s="24">
        <f>I15/E15*100</f>
        <v>53.899240512065248</v>
      </c>
      <c r="N15" s="24"/>
      <c r="O15" s="24"/>
      <c r="P15" s="24">
        <f>H15/C15*100</f>
        <v>91.888089992150952</v>
      </c>
    </row>
    <row r="16" spans="1:16" s="5" customFormat="1" ht="79.5" customHeight="1" x14ac:dyDescent="0.3">
      <c r="A16" s="37" t="s">
        <v>48</v>
      </c>
      <c r="B16" s="26" t="s">
        <v>8</v>
      </c>
      <c r="C16" s="25">
        <v>5800667</v>
      </c>
      <c r="D16" s="23">
        <f t="shared" si="5"/>
        <v>9576600</v>
      </c>
      <c r="E16" s="23">
        <v>9576600</v>
      </c>
      <c r="F16" s="23">
        <v>0</v>
      </c>
      <c r="G16" s="23">
        <v>0</v>
      </c>
      <c r="H16" s="23">
        <f t="shared" si="6"/>
        <v>5296576.0999999996</v>
      </c>
      <c r="I16" s="23">
        <v>5296576.0999999996</v>
      </c>
      <c r="J16" s="23">
        <v>0</v>
      </c>
      <c r="K16" s="23">
        <v>0</v>
      </c>
      <c r="L16" s="24">
        <f>H16/D16*100</f>
        <v>55.307479690077898</v>
      </c>
      <c r="M16" s="24">
        <f>I16/E16*100</f>
        <v>55.307479690077898</v>
      </c>
      <c r="N16" s="24"/>
      <c r="O16" s="24"/>
      <c r="P16" s="24">
        <f>H16/C16*100</f>
        <v>91.309776961856286</v>
      </c>
    </row>
    <row r="17" spans="1:16" s="5" customFormat="1" ht="80.25" customHeight="1" x14ac:dyDescent="0.3">
      <c r="A17" s="37" t="s">
        <v>49</v>
      </c>
      <c r="B17" s="26" t="s">
        <v>8</v>
      </c>
      <c r="C17" s="25">
        <v>0</v>
      </c>
      <c r="D17" s="23">
        <f t="shared" si="5"/>
        <v>38500</v>
      </c>
      <c r="E17" s="23">
        <v>0</v>
      </c>
      <c r="F17" s="23">
        <v>38500</v>
      </c>
      <c r="G17" s="23">
        <v>0</v>
      </c>
      <c r="H17" s="23">
        <f t="shared" si="6"/>
        <v>0</v>
      </c>
      <c r="I17" s="23">
        <v>0</v>
      </c>
      <c r="J17" s="23">
        <v>0</v>
      </c>
      <c r="K17" s="23">
        <v>0</v>
      </c>
      <c r="L17" s="24">
        <f>H17/D17*100</f>
        <v>0</v>
      </c>
      <c r="M17" s="24"/>
      <c r="N17" s="24">
        <f>J17/F17*100</f>
        <v>0</v>
      </c>
      <c r="O17" s="24"/>
      <c r="P17" s="24"/>
    </row>
    <row r="18" spans="1:16" s="5" customFormat="1" ht="62.25" customHeight="1" x14ac:dyDescent="0.3">
      <c r="A18" s="37" t="s">
        <v>50</v>
      </c>
      <c r="B18" s="26" t="s">
        <v>8</v>
      </c>
      <c r="C18" s="25">
        <v>16867914</v>
      </c>
      <c r="D18" s="23">
        <f>SUM(E18:G18)</f>
        <v>32264400</v>
      </c>
      <c r="E18" s="23">
        <v>32021000</v>
      </c>
      <c r="F18" s="23">
        <v>243400</v>
      </c>
      <c r="G18" s="23">
        <v>0</v>
      </c>
      <c r="H18" s="23">
        <f t="shared" si="6"/>
        <v>16235857.51</v>
      </c>
      <c r="I18" s="23">
        <v>16235857.51</v>
      </c>
      <c r="J18" s="23">
        <v>0</v>
      </c>
      <c r="K18" s="23">
        <v>0</v>
      </c>
      <c r="L18" s="24">
        <f>H18/D18*100</f>
        <v>50.321275182554146</v>
      </c>
      <c r="M18" s="24">
        <f>I18/E18*100</f>
        <v>50.703780362886853</v>
      </c>
      <c r="N18" s="24">
        <f>J18/F18*100</f>
        <v>0</v>
      </c>
      <c r="O18" s="24"/>
      <c r="P18" s="24">
        <f>H18/C18*100</f>
        <v>96.252906613111733</v>
      </c>
    </row>
    <row r="19" spans="1:16" s="5" customFormat="1" ht="97.5" customHeight="1" x14ac:dyDescent="0.3">
      <c r="A19" s="37" t="s">
        <v>51</v>
      </c>
      <c r="B19" s="26" t="s">
        <v>3</v>
      </c>
      <c r="C19" s="25">
        <v>916000</v>
      </c>
      <c r="D19" s="23">
        <f t="shared" si="5"/>
        <v>1316000</v>
      </c>
      <c r="E19" s="23">
        <v>816000</v>
      </c>
      <c r="F19" s="23">
        <v>0</v>
      </c>
      <c r="G19" s="23">
        <v>500000</v>
      </c>
      <c r="H19" s="23">
        <f t="shared" si="6"/>
        <v>394911.94</v>
      </c>
      <c r="I19" s="23">
        <v>394911.94</v>
      </c>
      <c r="J19" s="23">
        <v>0</v>
      </c>
      <c r="K19" s="23">
        <v>0</v>
      </c>
      <c r="L19" s="24">
        <f>H19/D19*100</f>
        <v>30.008506079027359</v>
      </c>
      <c r="M19" s="24">
        <f>I19/E19*100</f>
        <v>48.396071078431376</v>
      </c>
      <c r="N19" s="24"/>
      <c r="O19" s="24"/>
      <c r="P19" s="24">
        <f>H19/C19*100</f>
        <v>43.112657205240176</v>
      </c>
    </row>
    <row r="20" spans="1:16" s="6" customFormat="1" ht="59.25" customHeight="1" x14ac:dyDescent="0.3">
      <c r="A20" s="36" t="s">
        <v>18</v>
      </c>
      <c r="B20" s="10"/>
      <c r="C20" s="22">
        <f t="shared" ref="C20:J20" si="7">C21</f>
        <v>99000</v>
      </c>
      <c r="D20" s="22">
        <f>D21</f>
        <v>6716200</v>
      </c>
      <c r="E20" s="22">
        <f>E21</f>
        <v>4263200</v>
      </c>
      <c r="F20" s="22">
        <f>F21</f>
        <v>0</v>
      </c>
      <c r="G20" s="22">
        <f>G21</f>
        <v>2453000</v>
      </c>
      <c r="H20" s="22">
        <f t="shared" si="7"/>
        <v>0</v>
      </c>
      <c r="I20" s="22">
        <f t="shared" si="7"/>
        <v>0</v>
      </c>
      <c r="J20" s="22">
        <f t="shared" si="7"/>
        <v>0</v>
      </c>
      <c r="K20" s="22">
        <f t="shared" ref="K20" si="8">K21</f>
        <v>0</v>
      </c>
      <c r="L20" s="1">
        <f>H20/D20*100</f>
        <v>0</v>
      </c>
      <c r="M20" s="1"/>
      <c r="N20" s="1"/>
      <c r="O20" s="1">
        <f>K20/G20*100</f>
        <v>0</v>
      </c>
      <c r="P20" s="1">
        <f>H20/C20*100</f>
        <v>0</v>
      </c>
    </row>
    <row r="21" spans="1:16" s="5" customFormat="1" ht="64.5" customHeight="1" x14ac:dyDescent="0.3">
      <c r="A21" s="37" t="s">
        <v>52</v>
      </c>
      <c r="B21" s="26" t="s">
        <v>8</v>
      </c>
      <c r="C21" s="25">
        <v>99000</v>
      </c>
      <c r="D21" s="23">
        <f>E21+G21</f>
        <v>6716200</v>
      </c>
      <c r="E21" s="23">
        <v>4263200</v>
      </c>
      <c r="F21" s="23">
        <v>0</v>
      </c>
      <c r="G21" s="23">
        <v>2453000</v>
      </c>
      <c r="H21" s="23">
        <f>I21+K21</f>
        <v>0</v>
      </c>
      <c r="I21" s="23">
        <v>0</v>
      </c>
      <c r="J21" s="23">
        <v>0</v>
      </c>
      <c r="K21" s="23">
        <v>0</v>
      </c>
      <c r="L21" s="24">
        <f>H21/D21*100</f>
        <v>0</v>
      </c>
      <c r="M21" s="24">
        <f>I21/E21*100</f>
        <v>0</v>
      </c>
      <c r="N21" s="24"/>
      <c r="O21" s="24">
        <f>K21/G21*100</f>
        <v>0</v>
      </c>
      <c r="P21" s="24">
        <f>H21/C21*100</f>
        <v>0</v>
      </c>
    </row>
    <row r="22" spans="1:16" s="5" customFormat="1" ht="102" customHeight="1" x14ac:dyDescent="0.3">
      <c r="A22" s="36" t="s">
        <v>53</v>
      </c>
      <c r="B22" s="10"/>
      <c r="C22" s="31">
        <f t="shared" ref="C22:K22" si="9">SUM(C23:C24)</f>
        <v>17664850</v>
      </c>
      <c r="D22" s="31">
        <f>SUM(D23:D24)</f>
        <v>35290100</v>
      </c>
      <c r="E22" s="31">
        <f>SUM(E23:E24)</f>
        <v>0</v>
      </c>
      <c r="F22" s="31">
        <f>SUM(F23:F24)</f>
        <v>0</v>
      </c>
      <c r="G22" s="31">
        <f>SUM(G23:G24)</f>
        <v>35290100</v>
      </c>
      <c r="H22" s="31">
        <f t="shared" si="9"/>
        <v>16384106.550000001</v>
      </c>
      <c r="I22" s="31">
        <f t="shared" si="9"/>
        <v>0</v>
      </c>
      <c r="J22" s="31">
        <f t="shared" si="9"/>
        <v>0</v>
      </c>
      <c r="K22" s="31">
        <f t="shared" si="9"/>
        <v>16384106.550000001</v>
      </c>
      <c r="L22" s="1">
        <f>H22/D22*100</f>
        <v>46.42692015607777</v>
      </c>
      <c r="M22" s="1"/>
      <c r="N22" s="1"/>
      <c r="O22" s="1">
        <f>K22/G22*100</f>
        <v>46.42692015607777</v>
      </c>
      <c r="P22" s="1">
        <f>H22/C22*100</f>
        <v>92.749763230369922</v>
      </c>
    </row>
    <row r="23" spans="1:16" s="5" customFormat="1" ht="45" customHeight="1" x14ac:dyDescent="0.3">
      <c r="A23" s="41" t="s">
        <v>54</v>
      </c>
      <c r="B23" s="26" t="s">
        <v>8</v>
      </c>
      <c r="C23" s="25">
        <v>7263500</v>
      </c>
      <c r="D23" s="23">
        <f>SUM(E23:G23)</f>
        <v>14579000</v>
      </c>
      <c r="E23" s="23">
        <v>0</v>
      </c>
      <c r="F23" s="23">
        <v>0</v>
      </c>
      <c r="G23" s="23">
        <v>14579000</v>
      </c>
      <c r="H23" s="23">
        <f>SUM(I23:K23)</f>
        <v>7245278.3799999999</v>
      </c>
      <c r="I23" s="23">
        <v>0</v>
      </c>
      <c r="J23" s="23">
        <v>0</v>
      </c>
      <c r="K23" s="23">
        <v>7245278.3799999999</v>
      </c>
      <c r="L23" s="24">
        <f>H23/D23*100</f>
        <v>49.696675903697098</v>
      </c>
      <c r="M23" s="24"/>
      <c r="N23" s="24"/>
      <c r="O23" s="24">
        <f>K23/G23*100</f>
        <v>49.696675903697098</v>
      </c>
      <c r="P23" s="24">
        <f>H23/C23*100</f>
        <v>99.749134439319889</v>
      </c>
    </row>
    <row r="24" spans="1:16" s="5" customFormat="1" ht="48.75" customHeight="1" x14ac:dyDescent="0.3">
      <c r="A24" s="42"/>
      <c r="B24" s="26" t="s">
        <v>4</v>
      </c>
      <c r="C24" s="25">
        <v>10401350</v>
      </c>
      <c r="D24" s="23">
        <f>SUM(E24:G24)</f>
        <v>20711100</v>
      </c>
      <c r="E24" s="23">
        <v>0</v>
      </c>
      <c r="F24" s="23">
        <v>0</v>
      </c>
      <c r="G24" s="23">
        <v>20711100</v>
      </c>
      <c r="H24" s="23">
        <f>SUM(I24:K24)</f>
        <v>9138828.1699999999</v>
      </c>
      <c r="I24" s="23">
        <v>0</v>
      </c>
      <c r="J24" s="23">
        <v>0</v>
      </c>
      <c r="K24" s="23">
        <v>9138828.1699999999</v>
      </c>
      <c r="L24" s="24">
        <f>H24/D24*100</f>
        <v>44.125266982439371</v>
      </c>
      <c r="M24" s="24"/>
      <c r="N24" s="24"/>
      <c r="O24" s="24">
        <f>K24/G24*100</f>
        <v>44.125266982439371</v>
      </c>
      <c r="P24" s="24">
        <f>H24/C24*100</f>
        <v>87.861942632446755</v>
      </c>
    </row>
    <row r="25" spans="1:16" x14ac:dyDescent="0.3">
      <c r="A25" s="5"/>
      <c r="B25" s="5"/>
      <c r="C25" s="5"/>
      <c r="D25" s="5"/>
      <c r="E25" s="5"/>
      <c r="F25" s="5"/>
      <c r="G25" s="5"/>
    </row>
    <row r="26" spans="1:16" x14ac:dyDescent="0.3">
      <c r="A26" s="5"/>
      <c r="B26" s="5"/>
      <c r="C26" s="5"/>
      <c r="D26" s="5"/>
      <c r="E26" s="5"/>
      <c r="F26" s="5"/>
      <c r="G26" s="5"/>
    </row>
    <row r="27" spans="1:16" x14ac:dyDescent="0.3">
      <c r="A27" s="5"/>
      <c r="B27" s="5"/>
      <c r="C27" s="5"/>
      <c r="D27" s="5"/>
      <c r="E27" s="5"/>
      <c r="F27" s="5"/>
      <c r="G27" s="5"/>
    </row>
    <row r="28" spans="1:16" x14ac:dyDescent="0.3">
      <c r="A28" s="5"/>
      <c r="B28" s="5"/>
      <c r="C28" s="5"/>
      <c r="D28" s="5"/>
      <c r="E28" s="5"/>
      <c r="F28" s="5"/>
      <c r="G28" s="5"/>
    </row>
    <row r="29" spans="1:16" x14ac:dyDescent="0.3">
      <c r="A29" s="5"/>
      <c r="B29" s="5"/>
      <c r="C29" s="5"/>
      <c r="D29" s="5"/>
      <c r="E29" s="5"/>
      <c r="F29" s="5"/>
      <c r="G29" s="5"/>
    </row>
    <row r="30" spans="1:16" x14ac:dyDescent="0.3">
      <c r="A30" s="5"/>
      <c r="B30" s="5"/>
      <c r="C30" s="5"/>
      <c r="D30" s="5"/>
      <c r="E30" s="5"/>
      <c r="F30" s="5"/>
      <c r="G30" s="5"/>
    </row>
    <row r="31" spans="1:16" x14ac:dyDescent="0.3">
      <c r="A31" s="5"/>
      <c r="B31" s="5"/>
      <c r="C31" s="5"/>
      <c r="D31" s="5"/>
      <c r="E31" s="5"/>
      <c r="F31" s="5"/>
      <c r="G31" s="5"/>
    </row>
    <row r="32" spans="1:16" x14ac:dyDescent="0.3">
      <c r="A32" s="5"/>
      <c r="B32" s="5"/>
      <c r="C32" s="5"/>
      <c r="D32" s="5"/>
      <c r="E32" s="5"/>
      <c r="F32" s="5"/>
      <c r="G32" s="5"/>
    </row>
    <row r="33" spans="1:7" x14ac:dyDescent="0.3">
      <c r="A33" s="5"/>
      <c r="B33" s="5"/>
      <c r="C33" s="5"/>
      <c r="D33" s="5"/>
      <c r="E33" s="5"/>
      <c r="F33" s="5"/>
      <c r="G33" s="5"/>
    </row>
    <row r="34" spans="1:7" x14ac:dyDescent="0.3">
      <c r="A34" s="5"/>
      <c r="B34" s="5"/>
      <c r="C34" s="5"/>
      <c r="D34" s="5"/>
      <c r="E34" s="5"/>
      <c r="F34" s="5"/>
      <c r="G34" s="5"/>
    </row>
    <row r="35" spans="1:7" x14ac:dyDescent="0.3">
      <c r="A35" s="5"/>
      <c r="B35" s="5"/>
      <c r="C35" s="5"/>
      <c r="D35" s="5"/>
      <c r="E35" s="5"/>
      <c r="F35" s="5"/>
      <c r="G35" s="5"/>
    </row>
    <row r="36" spans="1:7" x14ac:dyDescent="0.3">
      <c r="A36" s="5"/>
      <c r="B36" s="5"/>
      <c r="C36" s="5"/>
      <c r="D36" s="5"/>
      <c r="E36" s="5"/>
      <c r="F36" s="5"/>
      <c r="G36" s="5"/>
    </row>
    <row r="37" spans="1:7" x14ac:dyDescent="0.3">
      <c r="A37" s="5"/>
      <c r="B37" s="5"/>
      <c r="C37" s="5"/>
      <c r="D37" s="5"/>
      <c r="E37" s="5"/>
      <c r="F37" s="5"/>
      <c r="G37" s="5"/>
    </row>
    <row r="38" spans="1:7" x14ac:dyDescent="0.3">
      <c r="A38" s="5"/>
      <c r="B38" s="5"/>
      <c r="C38" s="5"/>
      <c r="D38" s="5"/>
      <c r="E38" s="5"/>
      <c r="F38" s="5"/>
      <c r="G38" s="5"/>
    </row>
    <row r="39" spans="1:7" x14ac:dyDescent="0.3">
      <c r="A39" s="5"/>
      <c r="B39" s="5"/>
      <c r="C39" s="5"/>
      <c r="D39" s="5"/>
      <c r="E39" s="5"/>
      <c r="F39" s="5"/>
      <c r="G39" s="5"/>
    </row>
    <row r="40" spans="1:7" x14ac:dyDescent="0.3">
      <c r="A40" s="5"/>
      <c r="B40" s="5"/>
      <c r="C40" s="5"/>
      <c r="D40" s="5"/>
      <c r="E40" s="5"/>
      <c r="F40" s="5"/>
      <c r="G40" s="5"/>
    </row>
    <row r="41" spans="1:7" x14ac:dyDescent="0.3">
      <c r="A41" s="5"/>
      <c r="B41" s="5"/>
      <c r="C41" s="5"/>
      <c r="D41" s="5"/>
      <c r="E41" s="5"/>
      <c r="F41" s="5"/>
      <c r="G41" s="5"/>
    </row>
    <row r="42" spans="1:7" x14ac:dyDescent="0.3">
      <c r="A42" s="5"/>
      <c r="B42" s="5"/>
      <c r="C42" s="5"/>
      <c r="D42" s="5"/>
      <c r="E42" s="5"/>
      <c r="F42" s="5"/>
      <c r="G42" s="5"/>
    </row>
    <row r="43" spans="1:7" x14ac:dyDescent="0.3">
      <c r="A43" s="5"/>
      <c r="B43" s="5"/>
      <c r="C43" s="5"/>
      <c r="D43" s="5"/>
      <c r="E43" s="5"/>
      <c r="F43" s="5"/>
      <c r="G43" s="5"/>
    </row>
    <row r="44" spans="1:7" x14ac:dyDescent="0.3">
      <c r="A44" s="5"/>
      <c r="B44" s="5"/>
      <c r="C44" s="5"/>
      <c r="D44" s="5"/>
      <c r="E44" s="5"/>
      <c r="F44" s="5"/>
      <c r="G44" s="5"/>
    </row>
    <row r="45" spans="1:7" x14ac:dyDescent="0.3">
      <c r="A45" s="5"/>
      <c r="B45" s="5"/>
      <c r="C45" s="5"/>
      <c r="D45" s="5"/>
      <c r="E45" s="5"/>
      <c r="F45" s="5"/>
      <c r="G45" s="5"/>
    </row>
    <row r="46" spans="1:7" x14ac:dyDescent="0.3">
      <c r="A46" s="5"/>
      <c r="B46" s="5"/>
      <c r="C46" s="5"/>
      <c r="D46" s="5"/>
      <c r="E46" s="5"/>
      <c r="F46" s="5"/>
      <c r="G46" s="5"/>
    </row>
    <row r="47" spans="1:7" x14ac:dyDescent="0.3">
      <c r="A47" s="5"/>
      <c r="B47" s="5"/>
      <c r="C47" s="5"/>
      <c r="D47" s="5"/>
      <c r="E47" s="5"/>
      <c r="F47" s="5"/>
      <c r="G47" s="5"/>
    </row>
    <row r="48" spans="1:7" x14ac:dyDescent="0.3">
      <c r="A48" s="5"/>
      <c r="B48" s="5"/>
      <c r="C48" s="5"/>
      <c r="D48" s="5"/>
      <c r="E48" s="5"/>
      <c r="F48" s="5"/>
      <c r="G48" s="5"/>
    </row>
    <row r="49" spans="1:7" x14ac:dyDescent="0.3">
      <c r="A49" s="5"/>
      <c r="B49" s="5"/>
      <c r="C49" s="5"/>
      <c r="D49" s="5"/>
      <c r="E49" s="5"/>
      <c r="F49" s="5"/>
      <c r="G49" s="5"/>
    </row>
    <row r="50" spans="1:7" x14ac:dyDescent="0.3">
      <c r="A50" s="5"/>
      <c r="B50" s="5"/>
      <c r="C50" s="5"/>
      <c r="D50" s="5"/>
      <c r="E50" s="5"/>
      <c r="F50" s="5"/>
      <c r="G50" s="5"/>
    </row>
    <row r="51" spans="1:7" x14ac:dyDescent="0.3">
      <c r="A51" s="5"/>
      <c r="B51" s="5"/>
      <c r="C51" s="5"/>
      <c r="D51" s="5"/>
      <c r="E51" s="5"/>
      <c r="F51" s="5"/>
      <c r="G51" s="5"/>
    </row>
    <row r="52" spans="1:7" x14ac:dyDescent="0.3">
      <c r="A52" s="5"/>
      <c r="B52" s="5"/>
      <c r="C52" s="5"/>
      <c r="D52" s="5"/>
      <c r="E52" s="5"/>
      <c r="F52" s="5"/>
      <c r="G52" s="5"/>
    </row>
    <row r="53" spans="1:7" x14ac:dyDescent="0.3">
      <c r="A53" s="5"/>
      <c r="B53" s="5"/>
      <c r="C53" s="5"/>
      <c r="D53" s="5"/>
      <c r="E53" s="5"/>
      <c r="F53" s="5"/>
      <c r="G53" s="5"/>
    </row>
    <row r="54" spans="1:7" x14ac:dyDescent="0.3">
      <c r="A54" s="5"/>
      <c r="B54" s="5"/>
      <c r="C54" s="5"/>
      <c r="D54" s="5"/>
      <c r="E54" s="5"/>
      <c r="F54" s="5"/>
      <c r="G54" s="5"/>
    </row>
    <row r="55" spans="1:7" x14ac:dyDescent="0.3">
      <c r="A55" s="5"/>
      <c r="B55" s="5"/>
      <c r="C55" s="5"/>
      <c r="D55" s="5"/>
      <c r="E55" s="5"/>
      <c r="F55" s="5"/>
      <c r="G55" s="5"/>
    </row>
    <row r="56" spans="1:7" x14ac:dyDescent="0.3">
      <c r="A56" s="5"/>
      <c r="B56" s="5"/>
      <c r="C56" s="5"/>
      <c r="D56" s="5"/>
      <c r="E56" s="5"/>
      <c r="F56" s="5"/>
      <c r="G56" s="5"/>
    </row>
    <row r="57" spans="1:7" x14ac:dyDescent="0.3">
      <c r="A57" s="5"/>
      <c r="B57" s="5"/>
      <c r="C57" s="5"/>
      <c r="D57" s="5"/>
      <c r="E57" s="5"/>
      <c r="F57" s="5"/>
      <c r="G57" s="5"/>
    </row>
    <row r="58" spans="1:7" x14ac:dyDescent="0.3">
      <c r="A58" s="5"/>
      <c r="B58" s="5"/>
      <c r="C58" s="5"/>
      <c r="D58" s="5"/>
      <c r="E58" s="5"/>
      <c r="F58" s="5"/>
      <c r="G58" s="5"/>
    </row>
    <row r="59" spans="1:7" x14ac:dyDescent="0.3">
      <c r="A59" s="5"/>
      <c r="B59" s="5"/>
      <c r="C59" s="5"/>
      <c r="D59" s="5"/>
      <c r="E59" s="5"/>
      <c r="F59" s="5"/>
      <c r="G59" s="5"/>
    </row>
    <row r="60" spans="1:7" x14ac:dyDescent="0.3">
      <c r="A60" s="5"/>
      <c r="B60" s="5"/>
      <c r="C60" s="5"/>
      <c r="D60" s="5"/>
      <c r="E60" s="5"/>
      <c r="F60" s="5"/>
      <c r="G60" s="5"/>
    </row>
    <row r="61" spans="1:7" x14ac:dyDescent="0.3">
      <c r="A61" s="5"/>
      <c r="B61" s="5"/>
      <c r="C61" s="5"/>
      <c r="D61" s="5"/>
      <c r="E61" s="5"/>
      <c r="F61" s="5"/>
      <c r="G61" s="5"/>
    </row>
    <row r="62" spans="1:7" x14ac:dyDescent="0.3">
      <c r="A62" s="5"/>
      <c r="B62" s="5"/>
      <c r="C62" s="5"/>
      <c r="D62" s="5"/>
      <c r="E62" s="5"/>
      <c r="F62" s="5"/>
      <c r="G62" s="5"/>
    </row>
    <row r="63" spans="1:7" x14ac:dyDescent="0.3">
      <c r="A63" s="5"/>
      <c r="B63" s="5"/>
      <c r="C63" s="5"/>
      <c r="D63" s="5"/>
      <c r="E63" s="5"/>
      <c r="F63" s="5"/>
      <c r="G63" s="5"/>
    </row>
    <row r="64" spans="1:7" x14ac:dyDescent="0.3">
      <c r="A64" s="5"/>
      <c r="B64" s="5"/>
      <c r="C64" s="5"/>
      <c r="D64" s="5"/>
      <c r="E64" s="5"/>
      <c r="F64" s="5"/>
      <c r="G64" s="5"/>
    </row>
    <row r="65" spans="1:7" x14ac:dyDescent="0.3">
      <c r="A65" s="5"/>
      <c r="B65" s="5"/>
      <c r="C65" s="5"/>
      <c r="D65" s="5"/>
      <c r="E65" s="5"/>
      <c r="F65" s="5"/>
      <c r="G65" s="5"/>
    </row>
    <row r="66" spans="1:7" x14ac:dyDescent="0.3">
      <c r="A66" s="5"/>
      <c r="B66" s="5"/>
      <c r="C66" s="5"/>
      <c r="D66" s="5"/>
      <c r="E66" s="5"/>
      <c r="F66" s="5"/>
      <c r="G66" s="5"/>
    </row>
    <row r="67" spans="1:7" x14ac:dyDescent="0.3">
      <c r="A67" s="5"/>
      <c r="B67" s="5"/>
      <c r="C67" s="5"/>
      <c r="D67" s="5"/>
      <c r="E67" s="5"/>
      <c r="F67" s="5"/>
      <c r="G67" s="5"/>
    </row>
    <row r="68" spans="1:7" x14ac:dyDescent="0.3">
      <c r="A68" s="5"/>
      <c r="B68" s="5"/>
      <c r="C68" s="5"/>
      <c r="D68" s="5"/>
      <c r="E68" s="5"/>
      <c r="F68" s="5"/>
      <c r="G68" s="5"/>
    </row>
    <row r="69" spans="1:7" x14ac:dyDescent="0.3">
      <c r="A69" s="5"/>
      <c r="B69" s="5"/>
      <c r="C69" s="5"/>
      <c r="D69" s="5"/>
      <c r="E69" s="5"/>
      <c r="F69" s="5"/>
      <c r="G69" s="5"/>
    </row>
    <row r="70" spans="1:7" x14ac:dyDescent="0.3">
      <c r="A70" s="5"/>
      <c r="B70" s="5"/>
      <c r="C70" s="5"/>
      <c r="D70" s="5"/>
      <c r="E70" s="5"/>
      <c r="F70" s="5"/>
      <c r="G70" s="5"/>
    </row>
    <row r="71" spans="1:7" x14ac:dyDescent="0.3">
      <c r="A71" s="5"/>
      <c r="B71" s="5"/>
      <c r="C71" s="5"/>
      <c r="D71" s="5"/>
      <c r="E71" s="5"/>
      <c r="F71" s="5"/>
      <c r="G71" s="5"/>
    </row>
    <row r="72" spans="1:7" x14ac:dyDescent="0.3">
      <c r="A72" s="5"/>
      <c r="B72" s="5"/>
      <c r="C72" s="5"/>
      <c r="D72" s="5"/>
      <c r="E72" s="5"/>
      <c r="F72" s="5"/>
      <c r="G72" s="5"/>
    </row>
    <row r="73" spans="1:7" x14ac:dyDescent="0.3">
      <c r="A73" s="5"/>
      <c r="B73" s="5"/>
      <c r="C73" s="5"/>
      <c r="D73" s="5"/>
      <c r="E73" s="5"/>
      <c r="F73" s="5"/>
      <c r="G73" s="5"/>
    </row>
    <row r="74" spans="1:7" x14ac:dyDescent="0.3">
      <c r="A74" s="5"/>
      <c r="B74" s="5"/>
      <c r="C74" s="5"/>
      <c r="D74" s="5"/>
      <c r="E74" s="5"/>
      <c r="F74" s="5"/>
      <c r="G74" s="5"/>
    </row>
    <row r="75" spans="1:7" x14ac:dyDescent="0.3">
      <c r="A75" s="5"/>
      <c r="B75" s="5"/>
      <c r="C75" s="5"/>
      <c r="D75" s="5"/>
      <c r="E75" s="5"/>
      <c r="F75" s="5"/>
      <c r="G75" s="5"/>
    </row>
    <row r="76" spans="1:7" x14ac:dyDescent="0.3">
      <c r="A76" s="5"/>
      <c r="B76" s="5"/>
      <c r="C76" s="5"/>
      <c r="D76" s="5"/>
      <c r="E76" s="5"/>
      <c r="F76" s="5"/>
      <c r="G76" s="5"/>
    </row>
    <row r="77" spans="1:7" x14ac:dyDescent="0.3">
      <c r="A77" s="5"/>
      <c r="B77" s="5"/>
      <c r="C77" s="5"/>
      <c r="D77" s="5"/>
      <c r="E77" s="5"/>
      <c r="F77" s="5"/>
      <c r="G77" s="5"/>
    </row>
    <row r="78" spans="1:7" x14ac:dyDescent="0.3">
      <c r="A78" s="5"/>
      <c r="B78" s="5"/>
      <c r="C78" s="5"/>
      <c r="D78" s="5"/>
      <c r="E78" s="5"/>
      <c r="F78" s="5"/>
      <c r="G78" s="5"/>
    </row>
    <row r="79" spans="1:7" x14ac:dyDescent="0.3">
      <c r="A79" s="5"/>
      <c r="B79" s="5"/>
      <c r="C79" s="5"/>
      <c r="D79" s="5"/>
      <c r="E79" s="5"/>
      <c r="F79" s="5"/>
      <c r="G79" s="5"/>
    </row>
    <row r="80" spans="1:7" x14ac:dyDescent="0.3">
      <c r="A80" s="5"/>
      <c r="B80" s="5"/>
      <c r="C80" s="5"/>
      <c r="D80" s="5"/>
      <c r="E80" s="5"/>
      <c r="F80" s="5"/>
      <c r="G80" s="5"/>
    </row>
    <row r="81" spans="1:7" x14ac:dyDescent="0.3">
      <c r="A81" s="5"/>
      <c r="B81" s="5"/>
      <c r="C81" s="5"/>
      <c r="D81" s="5"/>
      <c r="E81" s="5"/>
      <c r="F81" s="5"/>
      <c r="G81" s="5"/>
    </row>
    <row r="82" spans="1:7" x14ac:dyDescent="0.3">
      <c r="A82" s="5"/>
      <c r="B82" s="5"/>
      <c r="C82" s="5"/>
      <c r="D82" s="5"/>
      <c r="E82" s="5"/>
      <c r="F82" s="5"/>
      <c r="G82" s="5"/>
    </row>
    <row r="83" spans="1:7" x14ac:dyDescent="0.3">
      <c r="A83" s="5"/>
      <c r="B83" s="5"/>
      <c r="C83" s="5"/>
      <c r="D83" s="5"/>
      <c r="E83" s="5"/>
      <c r="F83" s="5"/>
      <c r="G83" s="5"/>
    </row>
    <row r="84" spans="1:7" x14ac:dyDescent="0.3">
      <c r="A84" s="5"/>
      <c r="B84" s="5"/>
      <c r="C84" s="5"/>
      <c r="D84" s="5"/>
      <c r="E84" s="5"/>
      <c r="F84" s="5"/>
      <c r="G84" s="5"/>
    </row>
    <row r="85" spans="1:7" x14ac:dyDescent="0.3">
      <c r="A85" s="5"/>
      <c r="B85" s="5"/>
      <c r="C85" s="5"/>
      <c r="D85" s="5"/>
      <c r="E85" s="5"/>
      <c r="F85" s="5"/>
      <c r="G85" s="5"/>
    </row>
    <row r="86" spans="1:7" x14ac:dyDescent="0.3">
      <c r="A86" s="5"/>
      <c r="B86" s="5"/>
      <c r="C86" s="5"/>
      <c r="D86" s="5"/>
      <c r="E86" s="5"/>
      <c r="F86" s="5"/>
      <c r="G86" s="5"/>
    </row>
    <row r="87" spans="1:7" x14ac:dyDescent="0.3">
      <c r="A87" s="5"/>
      <c r="B87" s="5"/>
      <c r="C87" s="5"/>
      <c r="D87" s="5"/>
      <c r="E87" s="5"/>
      <c r="F87" s="5"/>
      <c r="G87" s="5"/>
    </row>
    <row r="88" spans="1:7" x14ac:dyDescent="0.3">
      <c r="A88" s="5"/>
      <c r="B88" s="5"/>
      <c r="C88" s="5"/>
      <c r="D88" s="5"/>
      <c r="E88" s="5"/>
      <c r="F88" s="5"/>
      <c r="G88" s="5"/>
    </row>
    <row r="89" spans="1:7" x14ac:dyDescent="0.3">
      <c r="A89" s="5"/>
      <c r="B89" s="5"/>
      <c r="C89" s="5"/>
      <c r="D89" s="5"/>
      <c r="E89" s="5"/>
      <c r="F89" s="5"/>
      <c r="G89" s="5"/>
    </row>
    <row r="90" spans="1:7" x14ac:dyDescent="0.3">
      <c r="A90" s="5"/>
      <c r="B90" s="5"/>
      <c r="C90" s="5"/>
      <c r="D90" s="5"/>
      <c r="E90" s="5"/>
      <c r="F90" s="5"/>
      <c r="G90" s="5"/>
    </row>
    <row r="91" spans="1:7" x14ac:dyDescent="0.3">
      <c r="A91" s="5"/>
      <c r="B91" s="5"/>
      <c r="C91" s="5"/>
      <c r="D91" s="5"/>
      <c r="E91" s="5"/>
      <c r="F91" s="5"/>
      <c r="G91" s="5"/>
    </row>
    <row r="92" spans="1:7" x14ac:dyDescent="0.3">
      <c r="A92" s="5"/>
      <c r="B92" s="5"/>
      <c r="C92" s="5"/>
      <c r="D92" s="5"/>
      <c r="E92" s="5"/>
      <c r="F92" s="5"/>
      <c r="G92" s="5"/>
    </row>
    <row r="93" spans="1:7" x14ac:dyDescent="0.3">
      <c r="A93" s="5"/>
      <c r="B93" s="5"/>
      <c r="C93" s="5"/>
      <c r="D93" s="5"/>
      <c r="E93" s="5"/>
      <c r="F93" s="5"/>
      <c r="G93" s="5"/>
    </row>
    <row r="94" spans="1:7" x14ac:dyDescent="0.3">
      <c r="A94" s="5"/>
      <c r="B94" s="5"/>
      <c r="C94" s="5"/>
      <c r="D94" s="5"/>
      <c r="E94" s="5"/>
      <c r="F94" s="5"/>
      <c r="G94" s="5"/>
    </row>
    <row r="95" spans="1:7" x14ac:dyDescent="0.3">
      <c r="A95" s="5"/>
      <c r="B95" s="5"/>
      <c r="C95" s="5"/>
      <c r="D95" s="5"/>
      <c r="E95" s="5"/>
      <c r="F95" s="5"/>
      <c r="G95" s="5"/>
    </row>
    <row r="96" spans="1:7" x14ac:dyDescent="0.3">
      <c r="A96" s="5"/>
      <c r="B96" s="5"/>
      <c r="C96" s="5"/>
      <c r="D96" s="5"/>
      <c r="E96" s="5"/>
      <c r="F96" s="5"/>
      <c r="G96" s="5"/>
    </row>
    <row r="97" spans="1:7" x14ac:dyDescent="0.3">
      <c r="A97" s="5"/>
      <c r="B97" s="5"/>
      <c r="C97" s="5"/>
      <c r="D97" s="5"/>
      <c r="E97" s="5"/>
      <c r="F97" s="5"/>
      <c r="G97" s="5"/>
    </row>
    <row r="98" spans="1:7" x14ac:dyDescent="0.3">
      <c r="A98" s="5"/>
      <c r="B98" s="5"/>
      <c r="C98" s="5"/>
      <c r="D98" s="5"/>
      <c r="E98" s="5"/>
      <c r="F98" s="5"/>
      <c r="G98" s="5"/>
    </row>
    <row r="99" spans="1:7" x14ac:dyDescent="0.3">
      <c r="A99" s="5"/>
      <c r="B99" s="5"/>
      <c r="C99" s="5"/>
      <c r="D99" s="5"/>
      <c r="E99" s="5"/>
      <c r="F99" s="5"/>
      <c r="G99" s="5"/>
    </row>
    <row r="100" spans="1:7" x14ac:dyDescent="0.3">
      <c r="A100" s="5"/>
      <c r="B100" s="5"/>
      <c r="C100" s="5"/>
      <c r="D100" s="5"/>
      <c r="E100" s="5"/>
      <c r="F100" s="5"/>
      <c r="G100" s="5"/>
    </row>
    <row r="101" spans="1:7" x14ac:dyDescent="0.3">
      <c r="A101" s="5"/>
      <c r="B101" s="5"/>
      <c r="C101" s="5"/>
      <c r="D101" s="5"/>
      <c r="E101" s="5"/>
      <c r="F101" s="5"/>
      <c r="G101" s="5"/>
    </row>
    <row r="102" spans="1:7" x14ac:dyDescent="0.3">
      <c r="A102" s="5"/>
      <c r="B102" s="5"/>
      <c r="C102" s="5"/>
      <c r="D102" s="5"/>
      <c r="E102" s="5"/>
      <c r="F102" s="5"/>
      <c r="G102" s="5"/>
    </row>
    <row r="103" spans="1:7" x14ac:dyDescent="0.3">
      <c r="A103" s="5"/>
      <c r="B103" s="5"/>
      <c r="C103" s="5"/>
      <c r="D103" s="5"/>
      <c r="E103" s="5"/>
      <c r="F103" s="5"/>
      <c r="G103" s="5"/>
    </row>
    <row r="104" spans="1:7" x14ac:dyDescent="0.3">
      <c r="A104" s="5"/>
      <c r="B104" s="5"/>
      <c r="C104" s="5"/>
      <c r="D104" s="5"/>
      <c r="E104" s="5"/>
      <c r="F104" s="5"/>
      <c r="G104" s="5"/>
    </row>
    <row r="105" spans="1:7" x14ac:dyDescent="0.3">
      <c r="A105" s="5"/>
      <c r="B105" s="5"/>
      <c r="C105" s="5"/>
      <c r="D105" s="5"/>
      <c r="E105" s="5"/>
      <c r="F105" s="5"/>
      <c r="G105" s="5"/>
    </row>
    <row r="106" spans="1:7" x14ac:dyDescent="0.3">
      <c r="A106" s="5"/>
      <c r="B106" s="5"/>
      <c r="C106" s="5"/>
      <c r="D106" s="5"/>
      <c r="E106" s="5"/>
      <c r="F106" s="5"/>
      <c r="G106" s="5"/>
    </row>
    <row r="107" spans="1:7" x14ac:dyDescent="0.3">
      <c r="A107" s="5"/>
      <c r="B107" s="5"/>
      <c r="C107" s="5"/>
      <c r="D107" s="5"/>
      <c r="E107" s="5"/>
      <c r="F107" s="5"/>
      <c r="G107" s="5"/>
    </row>
    <row r="108" spans="1:7" x14ac:dyDescent="0.3">
      <c r="A108" s="5"/>
      <c r="B108" s="5"/>
      <c r="C108" s="5"/>
      <c r="D108" s="5"/>
      <c r="E108" s="5"/>
      <c r="F108" s="5"/>
      <c r="G108" s="5"/>
    </row>
    <row r="109" spans="1:7" x14ac:dyDescent="0.3">
      <c r="A109" s="5"/>
      <c r="B109" s="5"/>
      <c r="C109" s="5"/>
      <c r="D109" s="5"/>
      <c r="E109" s="5"/>
      <c r="F109" s="5"/>
      <c r="G109" s="5"/>
    </row>
    <row r="110" spans="1:7" x14ac:dyDescent="0.3">
      <c r="A110" s="5"/>
      <c r="B110" s="5"/>
      <c r="C110" s="5"/>
      <c r="D110" s="5"/>
      <c r="E110" s="5"/>
      <c r="F110" s="5"/>
      <c r="G110" s="5"/>
    </row>
    <row r="111" spans="1:7" x14ac:dyDescent="0.3">
      <c r="A111" s="5"/>
      <c r="B111" s="5"/>
      <c r="C111" s="5"/>
      <c r="D111" s="5"/>
      <c r="E111" s="5"/>
      <c r="F111" s="5"/>
      <c r="G111" s="5"/>
    </row>
    <row r="112" spans="1:7" x14ac:dyDescent="0.3">
      <c r="A112" s="5"/>
      <c r="B112" s="5"/>
      <c r="C112" s="5"/>
      <c r="D112" s="5"/>
      <c r="E112" s="5"/>
      <c r="F112" s="5"/>
      <c r="G112" s="5"/>
    </row>
    <row r="113" spans="1:7" x14ac:dyDescent="0.3">
      <c r="A113" s="5"/>
      <c r="B113" s="5"/>
      <c r="C113" s="5"/>
      <c r="D113" s="5"/>
      <c r="E113" s="5"/>
      <c r="F113" s="5"/>
      <c r="G113" s="5"/>
    </row>
    <row r="114" spans="1:7" x14ac:dyDescent="0.3">
      <c r="A114" s="5"/>
      <c r="B114" s="5"/>
      <c r="C114" s="5"/>
      <c r="D114" s="5"/>
      <c r="E114" s="5"/>
      <c r="F114" s="5"/>
      <c r="G114" s="5"/>
    </row>
    <row r="115" spans="1:7" x14ac:dyDescent="0.3">
      <c r="A115" s="5"/>
      <c r="B115" s="5"/>
      <c r="C115" s="5"/>
      <c r="D115" s="5"/>
      <c r="E115" s="5"/>
      <c r="F115" s="5"/>
      <c r="G115" s="5"/>
    </row>
    <row r="116" spans="1:7" x14ac:dyDescent="0.3">
      <c r="A116" s="5"/>
      <c r="B116" s="5"/>
      <c r="C116" s="5"/>
      <c r="D116" s="5"/>
      <c r="E116" s="5"/>
      <c r="F116" s="5"/>
      <c r="G116" s="5"/>
    </row>
    <row r="117" spans="1:7" x14ac:dyDescent="0.3">
      <c r="A117" s="5"/>
      <c r="B117" s="5"/>
      <c r="C117" s="5"/>
      <c r="D117" s="5"/>
      <c r="E117" s="5"/>
      <c r="F117" s="5"/>
      <c r="G117" s="5"/>
    </row>
    <row r="118" spans="1:7" x14ac:dyDescent="0.3">
      <c r="A118" s="5"/>
      <c r="B118" s="5"/>
      <c r="C118" s="5"/>
      <c r="D118" s="5"/>
      <c r="E118" s="5"/>
      <c r="F118" s="5"/>
      <c r="G118" s="5"/>
    </row>
    <row r="119" spans="1:7" x14ac:dyDescent="0.3">
      <c r="A119" s="5"/>
      <c r="B119" s="5"/>
      <c r="C119" s="5"/>
      <c r="D119" s="5"/>
      <c r="E119" s="5"/>
      <c r="F119" s="5"/>
      <c r="G119" s="5"/>
    </row>
    <row r="120" spans="1:7" x14ac:dyDescent="0.3">
      <c r="A120" s="5"/>
      <c r="B120" s="5"/>
      <c r="C120" s="5"/>
      <c r="D120" s="5"/>
      <c r="E120" s="5"/>
      <c r="F120" s="5"/>
      <c r="G120" s="5"/>
    </row>
    <row r="121" spans="1:7" x14ac:dyDescent="0.3">
      <c r="A121" s="5"/>
      <c r="B121" s="5"/>
      <c r="C121" s="5"/>
      <c r="D121" s="5"/>
      <c r="E121" s="5"/>
      <c r="F121" s="5"/>
      <c r="G121" s="5"/>
    </row>
    <row r="122" spans="1:7" x14ac:dyDescent="0.3">
      <c r="A122" s="5"/>
      <c r="B122" s="5"/>
      <c r="C122" s="5"/>
      <c r="D122" s="5"/>
      <c r="E122" s="5"/>
      <c r="F122" s="5"/>
      <c r="G122" s="5"/>
    </row>
    <row r="123" spans="1:7" x14ac:dyDescent="0.3">
      <c r="A123" s="5"/>
      <c r="B123" s="5"/>
      <c r="C123" s="5"/>
      <c r="D123" s="5"/>
      <c r="E123" s="5"/>
      <c r="F123" s="5"/>
      <c r="G123" s="5"/>
    </row>
    <row r="124" spans="1:7" x14ac:dyDescent="0.3">
      <c r="A124" s="5"/>
      <c r="B124" s="5"/>
      <c r="C124" s="5"/>
      <c r="D124" s="5"/>
      <c r="E124" s="5"/>
      <c r="F124" s="5"/>
      <c r="G124" s="5"/>
    </row>
    <row r="125" spans="1:7" x14ac:dyDescent="0.3">
      <c r="A125" s="5"/>
      <c r="B125" s="5"/>
      <c r="C125" s="5"/>
      <c r="D125" s="5"/>
      <c r="E125" s="5"/>
      <c r="F125" s="5"/>
      <c r="G125" s="5"/>
    </row>
    <row r="126" spans="1:7" x14ac:dyDescent="0.3">
      <c r="A126" s="5"/>
      <c r="B126" s="5"/>
      <c r="C126" s="5"/>
      <c r="D126" s="5"/>
      <c r="E126" s="5"/>
      <c r="F126" s="5"/>
      <c r="G126" s="5"/>
    </row>
    <row r="127" spans="1:7" x14ac:dyDescent="0.3">
      <c r="A127" s="5"/>
      <c r="B127" s="5"/>
      <c r="C127" s="5"/>
      <c r="D127" s="5"/>
      <c r="E127" s="5"/>
      <c r="F127" s="5"/>
      <c r="G127" s="5"/>
    </row>
    <row r="128" spans="1:7" x14ac:dyDescent="0.3">
      <c r="A128" s="5"/>
      <c r="B128" s="5"/>
      <c r="C128" s="5"/>
      <c r="D128" s="5"/>
      <c r="E128" s="5"/>
      <c r="F128" s="5"/>
      <c r="G128" s="5"/>
    </row>
    <row r="129" spans="1:7" x14ac:dyDescent="0.3">
      <c r="A129" s="5"/>
      <c r="B129" s="5"/>
      <c r="C129" s="5"/>
      <c r="D129" s="5"/>
      <c r="E129" s="5"/>
      <c r="F129" s="5"/>
      <c r="G129" s="5"/>
    </row>
    <row r="130" spans="1:7" x14ac:dyDescent="0.3">
      <c r="A130" s="5"/>
      <c r="B130" s="5"/>
      <c r="C130" s="5"/>
      <c r="D130" s="5"/>
      <c r="E130" s="5"/>
      <c r="F130" s="5"/>
      <c r="G130" s="5"/>
    </row>
    <row r="131" spans="1:7" x14ac:dyDescent="0.3">
      <c r="A131" s="5"/>
      <c r="B131" s="5"/>
      <c r="C131" s="5"/>
      <c r="D131" s="5"/>
      <c r="E131" s="5"/>
      <c r="F131" s="5"/>
      <c r="G131" s="5"/>
    </row>
    <row r="132" spans="1:7" x14ac:dyDescent="0.3">
      <c r="A132" s="5"/>
      <c r="B132" s="5"/>
      <c r="C132" s="5"/>
      <c r="D132" s="5"/>
      <c r="E132" s="5"/>
      <c r="F132" s="5"/>
      <c r="G132" s="5"/>
    </row>
    <row r="133" spans="1:7" x14ac:dyDescent="0.3">
      <c r="A133" s="5"/>
      <c r="B133" s="5"/>
      <c r="C133" s="5"/>
      <c r="D133" s="5"/>
      <c r="E133" s="5"/>
      <c r="F133" s="5"/>
      <c r="G133" s="5"/>
    </row>
    <row r="134" spans="1:7" x14ac:dyDescent="0.3">
      <c r="A134" s="5"/>
      <c r="B134" s="5"/>
      <c r="C134" s="5"/>
      <c r="D134" s="5"/>
      <c r="E134" s="5"/>
      <c r="F134" s="5"/>
      <c r="G134" s="5"/>
    </row>
    <row r="135" spans="1:7" x14ac:dyDescent="0.3">
      <c r="A135" s="5"/>
      <c r="B135" s="5"/>
      <c r="C135" s="5"/>
      <c r="D135" s="5"/>
      <c r="E135" s="5"/>
      <c r="F135" s="5"/>
      <c r="G135" s="5"/>
    </row>
    <row r="136" spans="1:7" x14ac:dyDescent="0.3">
      <c r="A136" s="5"/>
      <c r="B136" s="5"/>
      <c r="C136" s="5"/>
      <c r="D136" s="5"/>
      <c r="E136" s="5"/>
      <c r="F136" s="5"/>
      <c r="G136" s="5"/>
    </row>
    <row r="137" spans="1:7" x14ac:dyDescent="0.3">
      <c r="A137" s="5"/>
      <c r="B137" s="5"/>
      <c r="C137" s="5"/>
      <c r="D137" s="5"/>
      <c r="E137" s="5"/>
      <c r="F137" s="5"/>
      <c r="G137" s="5"/>
    </row>
    <row r="138" spans="1:7" x14ac:dyDescent="0.3">
      <c r="A138" s="5"/>
      <c r="B138" s="5"/>
      <c r="C138" s="5"/>
      <c r="D138" s="5"/>
      <c r="E138" s="5"/>
      <c r="F138" s="5"/>
      <c r="G138" s="5"/>
    </row>
    <row r="139" spans="1:7" x14ac:dyDescent="0.3">
      <c r="A139" s="5"/>
      <c r="B139" s="5"/>
      <c r="C139" s="5"/>
      <c r="D139" s="5"/>
      <c r="E139" s="5"/>
      <c r="F139" s="5"/>
      <c r="G139" s="5"/>
    </row>
    <row r="140" spans="1:7" x14ac:dyDescent="0.3">
      <c r="A140" s="5"/>
      <c r="B140" s="5"/>
      <c r="C140" s="5"/>
      <c r="D140" s="5"/>
      <c r="E140" s="5"/>
      <c r="F140" s="5"/>
      <c r="G140" s="5"/>
    </row>
    <row r="141" spans="1:7" x14ac:dyDescent="0.3">
      <c r="A141" s="5"/>
      <c r="B141" s="5"/>
      <c r="C141" s="5"/>
      <c r="D141" s="5"/>
      <c r="E141" s="5"/>
      <c r="F141" s="5"/>
      <c r="G141" s="5"/>
    </row>
    <row r="142" spans="1:7" x14ac:dyDescent="0.3">
      <c r="A142" s="5"/>
      <c r="B142" s="5"/>
      <c r="C142" s="5"/>
      <c r="D142" s="5"/>
      <c r="E142" s="5"/>
      <c r="F142" s="5"/>
      <c r="G142" s="5"/>
    </row>
    <row r="143" spans="1:7" x14ac:dyDescent="0.3">
      <c r="A143" s="5"/>
      <c r="B143" s="5"/>
      <c r="C143" s="5"/>
      <c r="D143" s="5"/>
      <c r="E143" s="5"/>
      <c r="F143" s="5"/>
      <c r="G143" s="5"/>
    </row>
    <row r="144" spans="1:7" x14ac:dyDescent="0.3">
      <c r="A144" s="5"/>
      <c r="B144" s="5"/>
      <c r="C144" s="5"/>
      <c r="D144" s="5"/>
      <c r="E144" s="5"/>
      <c r="F144" s="5"/>
      <c r="G144" s="5"/>
    </row>
    <row r="145" spans="1:7" x14ac:dyDescent="0.3">
      <c r="A145" s="5"/>
      <c r="B145" s="5"/>
      <c r="C145" s="5"/>
      <c r="D145" s="5"/>
      <c r="E145" s="5"/>
      <c r="F145" s="5"/>
      <c r="G145" s="5"/>
    </row>
    <row r="146" spans="1:7" x14ac:dyDescent="0.3">
      <c r="A146" s="5"/>
      <c r="B146" s="5"/>
      <c r="C146" s="5"/>
      <c r="D146" s="5"/>
      <c r="E146" s="5"/>
      <c r="F146" s="5"/>
      <c r="G146" s="5"/>
    </row>
    <row r="147" spans="1:7" x14ac:dyDescent="0.3">
      <c r="A147" s="5"/>
      <c r="B147" s="5"/>
      <c r="C147" s="5"/>
      <c r="D147" s="5"/>
      <c r="E147" s="5"/>
      <c r="F147" s="5"/>
      <c r="G147" s="5"/>
    </row>
    <row r="148" spans="1:7" x14ac:dyDescent="0.3">
      <c r="A148" s="5"/>
      <c r="B148" s="5"/>
      <c r="C148" s="5"/>
      <c r="D148" s="5"/>
      <c r="E148" s="5"/>
      <c r="F148" s="5"/>
      <c r="G148" s="5"/>
    </row>
    <row r="149" spans="1:7" x14ac:dyDescent="0.3">
      <c r="A149" s="5"/>
      <c r="B149" s="5"/>
      <c r="C149" s="5"/>
      <c r="D149" s="5"/>
      <c r="E149" s="5"/>
      <c r="F149" s="5"/>
      <c r="G149" s="5"/>
    </row>
    <row r="150" spans="1:7" x14ac:dyDescent="0.3">
      <c r="A150" s="5"/>
      <c r="B150" s="5"/>
      <c r="C150" s="5"/>
      <c r="D150" s="5"/>
      <c r="E150" s="5"/>
      <c r="F150" s="5"/>
      <c r="G150" s="5"/>
    </row>
    <row r="151" spans="1:7" x14ac:dyDescent="0.3">
      <c r="A151" s="5"/>
      <c r="B151" s="5"/>
      <c r="C151" s="5"/>
      <c r="D151" s="5"/>
      <c r="E151" s="5"/>
      <c r="F151" s="5"/>
      <c r="G151" s="5"/>
    </row>
    <row r="152" spans="1:7" x14ac:dyDescent="0.3">
      <c r="A152" s="5"/>
      <c r="B152" s="5"/>
      <c r="C152" s="5"/>
      <c r="D152" s="5"/>
      <c r="E152" s="5"/>
      <c r="F152" s="5"/>
      <c r="G152" s="5"/>
    </row>
    <row r="153" spans="1:7" x14ac:dyDescent="0.3">
      <c r="A153" s="5"/>
      <c r="B153" s="5"/>
      <c r="C153" s="5"/>
      <c r="D153" s="5"/>
      <c r="E153" s="5"/>
      <c r="F153" s="5"/>
      <c r="G153" s="5"/>
    </row>
    <row r="154" spans="1:7" x14ac:dyDescent="0.3">
      <c r="A154" s="5"/>
      <c r="B154" s="5"/>
      <c r="C154" s="5"/>
      <c r="D154" s="5"/>
      <c r="E154" s="5"/>
      <c r="F154" s="5"/>
      <c r="G154" s="5"/>
    </row>
    <row r="155" spans="1:7" x14ac:dyDescent="0.3">
      <c r="A155" s="5"/>
      <c r="B155" s="5"/>
      <c r="C155" s="5"/>
      <c r="D155" s="5"/>
      <c r="E155" s="5"/>
      <c r="F155" s="5"/>
      <c r="G155" s="5"/>
    </row>
  </sheetData>
  <mergeCells count="8">
    <mergeCell ref="A1:O1"/>
    <mergeCell ref="B2:B3"/>
    <mergeCell ref="D2:G2"/>
    <mergeCell ref="H2:K2"/>
    <mergeCell ref="L2:O2"/>
    <mergeCell ref="A5:B5"/>
    <mergeCell ref="A23:A24"/>
    <mergeCell ref="P2:P3"/>
  </mergeCells>
  <pageMargins left="0.19685039370078741" right="0.19685039370078741" top="0.39370078740157483" bottom="0.19685039370078741" header="0.31496062992125984" footer="0.31496062992125984"/>
  <pageSetup paperSize="8" scale="60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51" t="s">
        <v>32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ht="32.25" customHeight="1" x14ac:dyDescent="0.25">
      <c r="A2" s="53" t="s">
        <v>0</v>
      </c>
      <c r="B2" s="11" t="s">
        <v>1</v>
      </c>
      <c r="C2" s="54" t="s">
        <v>13</v>
      </c>
      <c r="D2" s="55" t="s">
        <v>29</v>
      </c>
      <c r="E2" s="55"/>
      <c r="F2" s="55"/>
      <c r="G2" s="56" t="s">
        <v>37</v>
      </c>
      <c r="H2" s="56"/>
      <c r="I2" s="56"/>
      <c r="J2" s="57" t="s">
        <v>35</v>
      </c>
      <c r="K2" s="58"/>
      <c r="L2" s="59"/>
      <c r="M2" s="60" t="s">
        <v>30</v>
      </c>
      <c r="N2" s="60" t="s">
        <v>31</v>
      </c>
    </row>
    <row r="3" spans="1:14" ht="25.5" x14ac:dyDescent="0.25">
      <c r="A3" s="53"/>
      <c r="B3" s="12" t="s">
        <v>2</v>
      </c>
      <c r="C3" s="54"/>
      <c r="D3" s="13" t="s">
        <v>19</v>
      </c>
      <c r="E3" s="13" t="s">
        <v>20</v>
      </c>
      <c r="F3" s="13" t="s">
        <v>21</v>
      </c>
      <c r="G3" s="13" t="s">
        <v>19</v>
      </c>
      <c r="H3" s="13" t="s">
        <v>20</v>
      </c>
      <c r="I3" s="13" t="s">
        <v>21</v>
      </c>
      <c r="J3" s="13" t="s">
        <v>19</v>
      </c>
      <c r="K3" s="13" t="s">
        <v>20</v>
      </c>
      <c r="L3" s="13" t="s">
        <v>21</v>
      </c>
      <c r="M3" s="61"/>
      <c r="N3" s="61"/>
    </row>
    <row r="4" spans="1:14" ht="13.9" x14ac:dyDescent="0.25">
      <c r="A4" s="14" t="s">
        <v>5</v>
      </c>
      <c r="B4" s="15">
        <v>2</v>
      </c>
      <c r="C4" s="16">
        <v>3</v>
      </c>
      <c r="D4" s="16">
        <v>4</v>
      </c>
      <c r="E4" s="15">
        <v>5</v>
      </c>
      <c r="F4" s="16">
        <v>6</v>
      </c>
      <c r="G4" s="16">
        <v>7</v>
      </c>
      <c r="H4" s="16">
        <v>8</v>
      </c>
      <c r="I4" s="16">
        <v>9</v>
      </c>
      <c r="J4" s="16">
        <v>10</v>
      </c>
      <c r="K4" s="16">
        <v>11</v>
      </c>
      <c r="L4" s="16">
        <v>12</v>
      </c>
      <c r="M4" s="16">
        <v>13</v>
      </c>
      <c r="N4" s="16">
        <v>14</v>
      </c>
    </row>
    <row r="5" spans="1:14" ht="70.5" customHeight="1" x14ac:dyDescent="0.25">
      <c r="A5" s="17">
        <v>1</v>
      </c>
      <c r="B5" s="50" t="s">
        <v>33</v>
      </c>
      <c r="C5" s="50"/>
      <c r="D5" s="18">
        <f>SUM(D6:D7)</f>
        <v>9048313</v>
      </c>
      <c r="E5" s="18">
        <f>SUM(E6:E7)</f>
        <v>0</v>
      </c>
      <c r="F5" s="18">
        <f t="shared" ref="F5" si="0">SUM(F6:F7)</f>
        <v>9048313</v>
      </c>
      <c r="G5" s="18">
        <f>SUM(G6:G7)</f>
        <v>3127240</v>
      </c>
      <c r="H5" s="18">
        <f>SUM(H6:H7)</f>
        <v>0</v>
      </c>
      <c r="I5" s="18">
        <f>SUM(I6:I7)</f>
        <v>3127240</v>
      </c>
      <c r="J5" s="18">
        <f>G5/D5*100</f>
        <v>34.561580705707243</v>
      </c>
      <c r="K5" s="18">
        <v>0</v>
      </c>
      <c r="L5" s="18">
        <f>I5/F5*100</f>
        <v>34.561580705707243</v>
      </c>
      <c r="M5" s="27">
        <f>SUM(M6:M7)</f>
        <v>9048313</v>
      </c>
      <c r="N5" s="18">
        <f>M5/D5*100</f>
        <v>100</v>
      </c>
    </row>
    <row r="6" spans="1:14" ht="58.5" customHeight="1" x14ac:dyDescent="0.25">
      <c r="A6" s="19" t="s">
        <v>6</v>
      </c>
      <c r="B6" s="20" t="s">
        <v>15</v>
      </c>
      <c r="C6" s="20" t="s">
        <v>36</v>
      </c>
      <c r="D6" s="20">
        <f t="shared" ref="D6:D7" si="1">E6+F6</f>
        <v>24540</v>
      </c>
      <c r="E6" s="20">
        <v>0</v>
      </c>
      <c r="F6" s="20">
        <v>24540</v>
      </c>
      <c r="G6" s="20">
        <f>H6+I6</f>
        <v>0</v>
      </c>
      <c r="H6" s="20">
        <v>0</v>
      </c>
      <c r="I6" s="20">
        <v>0</v>
      </c>
      <c r="J6" s="21">
        <f>G6/D6*100</f>
        <v>0</v>
      </c>
      <c r="K6" s="21">
        <v>0</v>
      </c>
      <c r="L6" s="21">
        <f>I6/F6*100</f>
        <v>0</v>
      </c>
      <c r="M6" s="28">
        <f>F6</f>
        <v>24540</v>
      </c>
      <c r="N6" s="21">
        <f>M6/D6*100</f>
        <v>100</v>
      </c>
    </row>
    <row r="7" spans="1:14" ht="34.5" customHeight="1" x14ac:dyDescent="0.25">
      <c r="A7" s="19" t="s">
        <v>7</v>
      </c>
      <c r="B7" s="20" t="s">
        <v>34</v>
      </c>
      <c r="C7" s="20" t="s">
        <v>36</v>
      </c>
      <c r="D7" s="20">
        <f t="shared" si="1"/>
        <v>9023773</v>
      </c>
      <c r="E7" s="20">
        <v>0</v>
      </c>
      <c r="F7" s="20">
        <v>9023773</v>
      </c>
      <c r="G7" s="20">
        <f t="shared" ref="G7" si="2">H7+I7</f>
        <v>3127240</v>
      </c>
      <c r="H7" s="20">
        <v>0</v>
      </c>
      <c r="I7" s="20">
        <v>3127240</v>
      </c>
      <c r="J7" s="21">
        <f>G7/D7*100</f>
        <v>34.655570347348053</v>
      </c>
      <c r="K7" s="21">
        <v>0</v>
      </c>
      <c r="L7" s="21">
        <f>I7/F7*100</f>
        <v>34.655570347348053</v>
      </c>
      <c r="M7" s="28">
        <f>F7</f>
        <v>9023773</v>
      </c>
      <c r="N7" s="21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январь-июнь</vt:lpstr>
      <vt:lpstr>ведомственная</vt:lpstr>
      <vt:lpstr>'январь-июнь'!Заголовки_для_печати</vt:lpstr>
      <vt:lpstr>'январь-июнь'!Область_печати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Отдел соц экон прогнозов</cp:lastModifiedBy>
  <cp:lastPrinted>2016-07-06T04:21:28Z</cp:lastPrinted>
  <dcterms:created xsi:type="dcterms:W3CDTF">2012-05-22T08:33:39Z</dcterms:created>
  <dcterms:modified xsi:type="dcterms:W3CDTF">2016-07-06T04:25:00Z</dcterms:modified>
</cp:coreProperties>
</file>