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муниципальные!$A$4:$W$21</definedName>
    <definedName name="_xlnm.Print_Titles" localSheetId="0">муниципальные!$2:$3</definedName>
    <definedName name="_xlnm.Print_Area" localSheetId="0">муниципальные!$A$1:$Y$21</definedName>
  </definedNames>
  <calcPr calcId="125725"/>
</workbook>
</file>

<file path=xl/calcChain.xml><?xml version="1.0" encoding="utf-8"?>
<calcChain xmlns="http://schemas.openxmlformats.org/spreadsheetml/2006/main">
  <c r="W21" i="33"/>
  <c r="W20"/>
  <c r="W19"/>
  <c r="U17"/>
  <c r="W17"/>
  <c r="W16"/>
  <c r="W15"/>
  <c r="W14"/>
  <c r="W13"/>
  <c r="W12"/>
  <c r="W11"/>
  <c r="W10"/>
  <c r="W8"/>
  <c r="U7"/>
  <c r="W7"/>
  <c r="M18"/>
  <c r="N18"/>
  <c r="O16"/>
  <c r="O17"/>
  <c r="O19"/>
  <c r="O20"/>
  <c r="O21"/>
  <c r="N9"/>
  <c r="O8"/>
  <c r="O10"/>
  <c r="O11"/>
  <c r="L11" s="1"/>
  <c r="O12"/>
  <c r="L12" s="1"/>
  <c r="O13"/>
  <c r="L13" s="1"/>
  <c r="O14"/>
  <c r="L14" s="1"/>
  <c r="O15"/>
  <c r="L15" s="1"/>
  <c r="O7"/>
  <c r="P15"/>
  <c r="H15"/>
  <c r="P13"/>
  <c r="P14"/>
  <c r="H13"/>
  <c r="H14"/>
  <c r="M9"/>
  <c r="M6"/>
  <c r="N6"/>
  <c r="N5" s="1"/>
  <c r="O6"/>
  <c r="M5" l="1"/>
  <c r="T15"/>
  <c r="T14"/>
  <c r="T13"/>
  <c r="O9"/>
  <c r="O18"/>
  <c r="O5" s="1"/>
  <c r="L7"/>
  <c r="L8"/>
  <c r="L10"/>
  <c r="L16"/>
  <c r="L17"/>
  <c r="L19"/>
  <c r="L20"/>
  <c r="L21"/>
  <c r="L18" l="1"/>
  <c r="L9"/>
  <c r="L6"/>
  <c r="L5" l="1"/>
  <c r="Q18" l="1"/>
  <c r="R18"/>
  <c r="S18"/>
  <c r="Q9"/>
  <c r="R9"/>
  <c r="S9"/>
  <c r="Q6"/>
  <c r="R6"/>
  <c r="S6"/>
  <c r="R5" l="1"/>
  <c r="S5"/>
  <c r="Q5"/>
  <c r="E18" l="1"/>
  <c r="F18"/>
  <c r="G18"/>
  <c r="I18"/>
  <c r="J18"/>
  <c r="K18"/>
  <c r="W18" s="1"/>
  <c r="D18"/>
  <c r="E9"/>
  <c r="F9"/>
  <c r="G9"/>
  <c r="I9"/>
  <c r="U9" s="1"/>
  <c r="J9"/>
  <c r="K9"/>
  <c r="W9" s="1"/>
  <c r="D9"/>
  <c r="H11"/>
  <c r="H12"/>
  <c r="H16"/>
  <c r="H17"/>
  <c r="H10"/>
  <c r="H9" l="1"/>
  <c r="E6"/>
  <c r="E5" s="1"/>
  <c r="F6"/>
  <c r="F5" s="1"/>
  <c r="G6"/>
  <c r="G5" s="1"/>
  <c r="I6"/>
  <c r="J6"/>
  <c r="J5" s="1"/>
  <c r="K6"/>
  <c r="D6"/>
  <c r="D5" s="1"/>
  <c r="K5" l="1"/>
  <c r="W5" s="1"/>
  <c r="W6"/>
  <c r="I5"/>
  <c r="U5" s="1"/>
  <c r="U6"/>
  <c r="P12" l="1"/>
  <c r="T12" s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P16" i="33" l="1"/>
  <c r="T16" s="1"/>
  <c r="P10" l="1"/>
  <c r="T10" s="1"/>
  <c r="P8"/>
  <c r="H8"/>
  <c r="T8" l="1"/>
  <c r="P11" l="1"/>
  <c r="T11" s="1"/>
  <c r="P17"/>
  <c r="T17" s="1"/>
  <c r="P19"/>
  <c r="P20"/>
  <c r="P21"/>
  <c r="H19"/>
  <c r="H20"/>
  <c r="H21"/>
  <c r="P7"/>
  <c r="H7"/>
  <c r="H6" s="1"/>
  <c r="P6" l="1"/>
  <c r="T6" s="1"/>
  <c r="T7"/>
  <c r="T21"/>
  <c r="T19"/>
  <c r="T20"/>
  <c r="P9"/>
  <c r="P18"/>
  <c r="H18"/>
  <c r="H5" s="1"/>
  <c r="T18" l="1"/>
  <c r="P5"/>
  <c r="T9"/>
  <c r="T5" l="1"/>
</calcChain>
</file>

<file path=xl/sharedStrings.xml><?xml version="1.0" encoding="utf-8"?>
<sst xmlns="http://schemas.openxmlformats.org/spreadsheetml/2006/main" count="103" uniqueCount="68">
  <si>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</si>
  <si>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</si>
  <si>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</si>
  <si>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</si>
  <si>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</si>
  <si>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</si>
  <si>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</si>
  <si>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</si>
  <si>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</si>
  <si>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</si>
  <si>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</si>
  <si>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</si>
  <si>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</si>
  <si>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</si>
  <si>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</si>
  <si>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</si>
  <si>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</si>
  <si>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</si>
  <si>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</si>
  <si>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</si>
  <si>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</si>
  <si>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</si>
  <si>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</si>
  <si>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</si>
  <si>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</si>
  <si>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</si>
  <si>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</si>
  <si>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</si>
  <si>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</si>
  <si>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9.2.3</t>
  </si>
  <si>
    <t>9.2.4</t>
  </si>
  <si>
    <t>9.3</t>
  </si>
  <si>
    <t>9.3.1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</si>
  <si>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</si>
  <si>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</si>
  <si>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</si>
  <si>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</si>
  <si>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</si>
  <si>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</si>
  <si>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</si>
  <si>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</si>
  <si>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</si>
  <si>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</si>
  <si>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</si>
  <si>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</si>
  <si>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% исполнения  к финансированию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</si>
  <si>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</si>
  <si>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</si>
  <si>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</si>
  <si>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</si>
  <si>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</si>
  <si>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</si>
  <si>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</si>
  <si>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</si>
  <si>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</si>
  <si>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</si>
  <si>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Установка искусственный дорожных неровностей для принудительного снижения скоростного режима на внутриквартальных проездах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</si>
  <si>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</si>
  <si>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</si>
  <si>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</si>
  <si>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Профинансировано  на 01.03.2016  (рублей)</t>
  </si>
  <si>
    <t>Кассовый расход на 01.03.2016  (рублей)</t>
  </si>
  <si>
    <t>9.2.6</t>
  </si>
  <si>
    <t>9.2.7</t>
  </si>
  <si>
    <t>9.2.8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</si>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</sst>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7"/>
  <sheetViews>
    <sheetView tabSelected="1" zoomScale="57" zoomScaleNormal="57" zoomScaleSheetLayoutView="70" workbookViewId="0">
      <pane ySplit="3" topLeftCell="A4" activePane="bottomLeft" state="frozen"/>
      <selection pane="bottomLeft" activeCell="A22" sqref="A22:Y69"/>
    </sheetView>
  </sheetViews>
  <sheetFormatPr defaultColWidth="9.140625" defaultRowHeight="18.75"/>
  <cols>
    <col min="1" max="1" width="10.140625" style="16" customWidth="1"/>
    <col min="2" max="2" width="54.85546875" style="12" customWidth="1"/>
    <col min="3" max="3" width="13.140625" style="12" customWidth="1"/>
    <col min="4" max="4" width="26" style="12" customWidth="1"/>
    <col min="5" max="5" width="18.7109375" style="12" hidden="1" customWidth="1"/>
    <col min="6" max="6" width="18.5703125" style="12" hidden="1" customWidth="1"/>
    <col min="7" max="7" width="19" style="12" hidden="1" customWidth="1"/>
    <col min="8" max="8" width="24.85546875" style="12" customWidth="1"/>
    <col min="9" max="10" width="23" style="12" customWidth="1"/>
    <col min="11" max="11" width="24.28515625" style="12" customWidth="1"/>
    <col min="12" max="15" width="25.5703125" style="12" customWidth="1"/>
    <col min="16" max="16" width="22.85546875" style="14" customWidth="1"/>
    <col min="17" max="18" width="25.42578125" style="14" customWidth="1"/>
    <col min="19" max="19" width="24" style="14" customWidth="1"/>
    <col min="20" max="20" width="17" style="15" customWidth="1"/>
    <col min="21" max="21" width="16.7109375" style="15" customWidth="1"/>
    <col min="22" max="22" width="16.5703125" style="15" customWidth="1"/>
    <col min="23" max="23" width="17.140625" style="15" customWidth="1"/>
    <col min="24" max="24" width="14.5703125" style="12" customWidth="1"/>
    <col min="25" max="25" width="32.140625" style="12" customWidth="1"/>
    <col min="26" max="16384" width="9.140625" style="12"/>
  </cols>
  <sheetData>
    <row r="1" spans="1:25" s="9" customFormat="1" ht="62.25" customHeight="1">
      <c r="A1" s="48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5" s="10" customFormat="1" ht="23.25" customHeight="1">
      <c r="A2" s="50" t="s">
        <v>0</v>
      </c>
      <c r="B2" s="5" t="s">
        <v>1</v>
      </c>
      <c r="C2" s="51" t="s">
        <v>13</v>
      </c>
      <c r="D2" s="57" t="s">
        <v>48</v>
      </c>
      <c r="E2" s="57" t="s">
        <v>49</v>
      </c>
      <c r="F2" s="57" t="s">
        <v>50</v>
      </c>
      <c r="G2" s="57" t="s">
        <v>51</v>
      </c>
      <c r="H2" s="52" t="s">
        <v>47</v>
      </c>
      <c r="I2" s="52"/>
      <c r="J2" s="52"/>
      <c r="K2" s="52"/>
      <c r="L2" s="53" t="s">
        <v>60</v>
      </c>
      <c r="M2" s="53"/>
      <c r="N2" s="53"/>
      <c r="O2" s="53"/>
      <c r="P2" s="53" t="s">
        <v>61</v>
      </c>
      <c r="Q2" s="53"/>
      <c r="R2" s="53"/>
      <c r="S2" s="53"/>
      <c r="T2" s="54" t="s">
        <v>34</v>
      </c>
      <c r="U2" s="55"/>
      <c r="V2" s="55"/>
      <c r="W2" s="56"/>
      <c r="X2" s="6" t="s">
        <v>45</v>
      </c>
      <c r="Y2" s="45" t="s">
        <v>35</v>
      </c>
    </row>
    <row r="3" spans="1:25" s="10" customFormat="1" ht="51.75" customHeight="1">
      <c r="A3" s="50"/>
      <c r="B3" s="38" t="s">
        <v>2</v>
      </c>
      <c r="C3" s="51"/>
      <c r="D3" s="58"/>
      <c r="E3" s="58"/>
      <c r="F3" s="58"/>
      <c r="G3" s="58"/>
      <c r="H3" s="39" t="s">
        <v>18</v>
      </c>
      <c r="I3" s="39" t="s">
        <v>19</v>
      </c>
      <c r="J3" s="39" t="s">
        <v>52</v>
      </c>
      <c r="K3" s="39" t="s">
        <v>20</v>
      </c>
      <c r="L3" s="39" t="s">
        <v>18</v>
      </c>
      <c r="M3" s="39" t="s">
        <v>19</v>
      </c>
      <c r="N3" s="39" t="s">
        <v>52</v>
      </c>
      <c r="O3" s="39" t="s">
        <v>20</v>
      </c>
      <c r="P3" s="39" t="s">
        <v>18</v>
      </c>
      <c r="Q3" s="39" t="s">
        <v>19</v>
      </c>
      <c r="R3" s="39" t="s">
        <v>52</v>
      </c>
      <c r="S3" s="39" t="s">
        <v>20</v>
      </c>
      <c r="T3" s="6" t="s">
        <v>18</v>
      </c>
      <c r="U3" s="6" t="s">
        <v>19</v>
      </c>
      <c r="V3" s="6" t="s">
        <v>52</v>
      </c>
      <c r="W3" s="6" t="s">
        <v>20</v>
      </c>
      <c r="X3" s="6" t="s">
        <v>19</v>
      </c>
      <c r="Y3" s="46"/>
    </row>
    <row r="4" spans="1:25" s="10" customFormat="1" ht="21.75" customHeight="1">
      <c r="A4" s="37" t="s">
        <v>7</v>
      </c>
      <c r="B4" s="7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5</v>
      </c>
      <c r="I4" s="7">
        <v>6</v>
      </c>
      <c r="J4" s="7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8">
        <v>14</v>
      </c>
      <c r="R4" s="8">
        <v>15</v>
      </c>
      <c r="S4" s="8">
        <v>16</v>
      </c>
      <c r="T4" s="8">
        <v>17</v>
      </c>
      <c r="U4" s="8">
        <v>18</v>
      </c>
      <c r="V4" s="8">
        <v>19</v>
      </c>
      <c r="W4" s="8">
        <v>20</v>
      </c>
      <c r="X4" s="8">
        <v>21</v>
      </c>
      <c r="Y4" s="8">
        <v>22</v>
      </c>
    </row>
    <row r="5" spans="1:25" s="10" customFormat="1" ht="121.5" customHeight="1">
      <c r="A5" s="1" t="s">
        <v>22</v>
      </c>
      <c r="B5" s="43" t="s">
        <v>11</v>
      </c>
      <c r="C5" s="43"/>
      <c r="D5" s="4">
        <f>D6+D9+D18</f>
        <v>2305422</v>
      </c>
      <c r="E5" s="4">
        <f t="shared" ref="E5:S5" si="0">E6+E9+E18</f>
        <v>2629100</v>
      </c>
      <c r="F5" s="4">
        <f t="shared" si="0"/>
        <v>3724600</v>
      </c>
      <c r="G5" s="4">
        <f t="shared" si="0"/>
        <v>1695300</v>
      </c>
      <c r="H5" s="4">
        <f t="shared" si="0"/>
        <v>10431422</v>
      </c>
      <c r="I5" s="4">
        <f t="shared" si="0"/>
        <v>749400</v>
      </c>
      <c r="J5" s="4">
        <f t="shared" si="0"/>
        <v>0</v>
      </c>
      <c r="K5" s="4">
        <f t="shared" si="0"/>
        <v>9682022</v>
      </c>
      <c r="L5" s="4">
        <f t="shared" si="0"/>
        <v>99506.18</v>
      </c>
      <c r="M5" s="4">
        <f t="shared" si="0"/>
        <v>0</v>
      </c>
      <c r="N5" s="4">
        <f t="shared" si="0"/>
        <v>0</v>
      </c>
      <c r="O5" s="4">
        <f t="shared" si="0"/>
        <v>99506.18</v>
      </c>
      <c r="P5" s="4">
        <f t="shared" si="0"/>
        <v>99506.18</v>
      </c>
      <c r="Q5" s="4">
        <f t="shared" si="0"/>
        <v>0</v>
      </c>
      <c r="R5" s="4">
        <f t="shared" si="0"/>
        <v>0</v>
      </c>
      <c r="S5" s="4">
        <f t="shared" si="0"/>
        <v>99506.18</v>
      </c>
      <c r="T5" s="2">
        <f t="shared" ref="T5:T8" si="1">P5/H5*100</f>
        <v>0.95390810572134832</v>
      </c>
      <c r="U5" s="2">
        <f t="shared" ref="U5:U17" si="2">Q5/I5*100</f>
        <v>0</v>
      </c>
      <c r="V5" s="2"/>
      <c r="W5" s="2">
        <f t="shared" ref="W5:W21" si="3">S5/K5*100</f>
        <v>1.0277417258502408</v>
      </c>
      <c r="X5" s="30"/>
      <c r="Y5" s="36"/>
    </row>
    <row r="6" spans="1:25" s="11" customFormat="1" ht="48" customHeight="1">
      <c r="A6" s="1" t="s">
        <v>23</v>
      </c>
      <c r="B6" s="40" t="s">
        <v>15</v>
      </c>
      <c r="C6" s="3"/>
      <c r="D6" s="4">
        <f>SUM(D7:D8)</f>
        <v>728100</v>
      </c>
      <c r="E6" s="4">
        <f t="shared" ref="E6:S6" si="4">SUM(E7:E8)</f>
        <v>1188600</v>
      </c>
      <c r="F6" s="4">
        <f t="shared" si="4"/>
        <v>1092100</v>
      </c>
      <c r="G6" s="4">
        <f t="shared" si="4"/>
        <v>1552800</v>
      </c>
      <c r="H6" s="4">
        <f t="shared" si="4"/>
        <v>4561600</v>
      </c>
      <c r="I6" s="4">
        <f t="shared" si="4"/>
        <v>135000</v>
      </c>
      <c r="J6" s="4">
        <f t="shared" si="4"/>
        <v>0</v>
      </c>
      <c r="K6" s="4">
        <f t="shared" si="4"/>
        <v>4426600</v>
      </c>
      <c r="L6" s="4">
        <f t="shared" si="4"/>
        <v>99506.18</v>
      </c>
      <c r="M6" s="4">
        <f t="shared" si="4"/>
        <v>0</v>
      </c>
      <c r="N6" s="4">
        <f t="shared" si="4"/>
        <v>0</v>
      </c>
      <c r="O6" s="4">
        <f t="shared" si="4"/>
        <v>99506.18</v>
      </c>
      <c r="P6" s="4">
        <f t="shared" si="4"/>
        <v>99506.18</v>
      </c>
      <c r="Q6" s="4">
        <f t="shared" si="4"/>
        <v>0</v>
      </c>
      <c r="R6" s="4">
        <f t="shared" si="4"/>
        <v>0</v>
      </c>
      <c r="S6" s="4">
        <f t="shared" si="4"/>
        <v>99506.18</v>
      </c>
      <c r="T6" s="2">
        <f t="shared" si="1"/>
        <v>2.1813876709926339</v>
      </c>
      <c r="U6" s="2">
        <f t="shared" si="2"/>
        <v>0</v>
      </c>
      <c r="V6" s="2"/>
      <c r="W6" s="2">
        <f t="shared" si="3"/>
        <v>2.2479144264220845</v>
      </c>
      <c r="X6" s="30"/>
      <c r="Y6" s="35"/>
    </row>
    <row r="7" spans="1:25" s="10" customFormat="1" ht="43.5" customHeight="1">
      <c r="A7" s="41" t="s">
        <v>24</v>
      </c>
      <c r="B7" s="42" t="s">
        <v>53</v>
      </c>
      <c r="C7" s="17" t="s">
        <v>12</v>
      </c>
      <c r="D7" s="31">
        <v>0</v>
      </c>
      <c r="E7" s="31">
        <v>96500</v>
      </c>
      <c r="F7" s="31">
        <v>0</v>
      </c>
      <c r="G7" s="31">
        <v>96400</v>
      </c>
      <c r="H7" s="29">
        <f t="shared" ref="H7:H8" si="5">I7+K7</f>
        <v>192900</v>
      </c>
      <c r="I7" s="29">
        <v>135000</v>
      </c>
      <c r="J7" s="29">
        <v>0</v>
      </c>
      <c r="K7" s="29">
        <v>57900</v>
      </c>
      <c r="L7" s="30">
        <f t="shared" ref="L7:L21" si="6">M7+N7+O7</f>
        <v>0</v>
      </c>
      <c r="M7" s="29">
        <v>0</v>
      </c>
      <c r="N7" s="29">
        <v>0</v>
      </c>
      <c r="O7" s="29">
        <f>S7</f>
        <v>0</v>
      </c>
      <c r="P7" s="30">
        <f t="shared" ref="P7:P8" si="7">Q7+S7</f>
        <v>0</v>
      </c>
      <c r="Q7" s="30">
        <v>0</v>
      </c>
      <c r="R7" s="30">
        <v>0</v>
      </c>
      <c r="S7" s="30">
        <v>0</v>
      </c>
      <c r="T7" s="30">
        <f t="shared" si="1"/>
        <v>0</v>
      </c>
      <c r="U7" s="30">
        <f t="shared" si="2"/>
        <v>0</v>
      </c>
      <c r="V7" s="30"/>
      <c r="W7" s="30">
        <f t="shared" si="3"/>
        <v>0</v>
      </c>
      <c r="X7" s="30"/>
      <c r="Y7" s="36"/>
    </row>
    <row r="8" spans="1:25" s="10" customFormat="1" ht="42" customHeight="1">
      <c r="A8" s="41" t="s">
        <v>25</v>
      </c>
      <c r="B8" s="42" t="s">
        <v>16</v>
      </c>
      <c r="C8" s="17" t="s">
        <v>4</v>
      </c>
      <c r="D8" s="31">
        <v>728100</v>
      </c>
      <c r="E8" s="31">
        <v>1092100</v>
      </c>
      <c r="F8" s="31">
        <v>1092100</v>
      </c>
      <c r="G8" s="31">
        <v>1456400</v>
      </c>
      <c r="H8" s="29">
        <f t="shared" si="5"/>
        <v>4368700</v>
      </c>
      <c r="I8" s="29">
        <v>0</v>
      </c>
      <c r="J8" s="29">
        <v>0</v>
      </c>
      <c r="K8" s="29">
        <v>4368700</v>
      </c>
      <c r="L8" s="30">
        <f t="shared" si="6"/>
        <v>99506.18</v>
      </c>
      <c r="M8" s="29">
        <v>0</v>
      </c>
      <c r="N8" s="29">
        <v>0</v>
      </c>
      <c r="O8" s="29">
        <f t="shared" ref="O8:O21" si="8">S8</f>
        <v>99506.18</v>
      </c>
      <c r="P8" s="30">
        <f t="shared" si="7"/>
        <v>99506.18</v>
      </c>
      <c r="Q8" s="30">
        <v>0</v>
      </c>
      <c r="R8" s="30">
        <v>0</v>
      </c>
      <c r="S8" s="30">
        <v>99506.18</v>
      </c>
      <c r="T8" s="30">
        <f t="shared" si="1"/>
        <v>2.2777068693203928</v>
      </c>
      <c r="U8" s="30"/>
      <c r="V8" s="30"/>
      <c r="W8" s="30">
        <f t="shared" si="3"/>
        <v>2.2777068693203928</v>
      </c>
      <c r="X8" s="30"/>
      <c r="Y8" s="36"/>
    </row>
    <row r="9" spans="1:25" s="11" customFormat="1" ht="46.5" customHeight="1">
      <c r="A9" s="1" t="s">
        <v>26</v>
      </c>
      <c r="B9" s="40" t="s">
        <v>17</v>
      </c>
      <c r="C9" s="3"/>
      <c r="D9" s="4">
        <f>SUM(D10:D17)</f>
        <v>1524822</v>
      </c>
      <c r="E9" s="4">
        <f t="shared" ref="E9:S9" si="9">SUM(E10:E17)</f>
        <v>768000</v>
      </c>
      <c r="F9" s="4">
        <f t="shared" si="9"/>
        <v>2500000</v>
      </c>
      <c r="G9" s="4">
        <f t="shared" si="9"/>
        <v>0</v>
      </c>
      <c r="H9" s="4">
        <f t="shared" si="9"/>
        <v>4869822</v>
      </c>
      <c r="I9" s="4">
        <f t="shared" si="9"/>
        <v>614400</v>
      </c>
      <c r="J9" s="4">
        <f t="shared" si="9"/>
        <v>0</v>
      </c>
      <c r="K9" s="4">
        <f t="shared" si="9"/>
        <v>4255422</v>
      </c>
      <c r="L9" s="4">
        <f t="shared" si="9"/>
        <v>0</v>
      </c>
      <c r="M9" s="4">
        <f t="shared" si="9"/>
        <v>0</v>
      </c>
      <c r="N9" s="4">
        <f t="shared" si="9"/>
        <v>0</v>
      </c>
      <c r="O9" s="4">
        <f t="shared" si="9"/>
        <v>0</v>
      </c>
      <c r="P9" s="4">
        <f t="shared" si="9"/>
        <v>0</v>
      </c>
      <c r="Q9" s="4">
        <f t="shared" si="9"/>
        <v>0</v>
      </c>
      <c r="R9" s="4">
        <f t="shared" si="9"/>
        <v>0</v>
      </c>
      <c r="S9" s="4">
        <f t="shared" si="9"/>
        <v>0</v>
      </c>
      <c r="T9" s="2">
        <f>P9/H9*100</f>
        <v>0</v>
      </c>
      <c r="U9" s="2">
        <f t="shared" si="2"/>
        <v>0</v>
      </c>
      <c r="V9" s="2"/>
      <c r="W9" s="2">
        <f t="shared" si="3"/>
        <v>0</v>
      </c>
      <c r="X9" s="30"/>
      <c r="Y9" s="35"/>
    </row>
    <row r="10" spans="1:25" s="10" customFormat="1" ht="46.5" customHeight="1">
      <c r="A10" s="41" t="s">
        <v>27</v>
      </c>
      <c r="B10" s="42" t="s">
        <v>54</v>
      </c>
      <c r="C10" s="17" t="s">
        <v>5</v>
      </c>
      <c r="D10" s="31">
        <v>0</v>
      </c>
      <c r="E10" s="31">
        <v>0</v>
      </c>
      <c r="F10" s="31">
        <v>322000</v>
      </c>
      <c r="G10" s="31">
        <v>0</v>
      </c>
      <c r="H10" s="29">
        <f>SUM(I10:K10)</f>
        <v>322000</v>
      </c>
      <c r="I10" s="29">
        <v>0</v>
      </c>
      <c r="J10" s="29">
        <v>0</v>
      </c>
      <c r="K10" s="29">
        <v>322000</v>
      </c>
      <c r="L10" s="30">
        <f t="shared" si="6"/>
        <v>0</v>
      </c>
      <c r="M10" s="29">
        <v>0</v>
      </c>
      <c r="N10" s="29">
        <v>0</v>
      </c>
      <c r="O10" s="29">
        <f t="shared" si="8"/>
        <v>0</v>
      </c>
      <c r="P10" s="30">
        <f>Q10+S10</f>
        <v>0</v>
      </c>
      <c r="Q10" s="30">
        <v>0</v>
      </c>
      <c r="R10" s="30">
        <v>0</v>
      </c>
      <c r="S10" s="30">
        <v>0</v>
      </c>
      <c r="T10" s="30">
        <f t="shared" ref="T10:T21" si="10">P10/H10*100</f>
        <v>0</v>
      </c>
      <c r="U10" s="30"/>
      <c r="V10" s="30"/>
      <c r="W10" s="30">
        <f t="shared" si="3"/>
        <v>0</v>
      </c>
      <c r="X10" s="30"/>
      <c r="Y10" s="36"/>
    </row>
    <row r="11" spans="1:25" s="10" customFormat="1" ht="53.25" customHeight="1">
      <c r="A11" s="41" t="s">
        <v>28</v>
      </c>
      <c r="B11" s="42" t="s">
        <v>55</v>
      </c>
      <c r="C11" s="17" t="s">
        <v>4</v>
      </c>
      <c r="D11" s="31">
        <v>0</v>
      </c>
      <c r="E11" s="31">
        <v>0</v>
      </c>
      <c r="F11" s="31">
        <v>1055672</v>
      </c>
      <c r="G11" s="31">
        <v>0</v>
      </c>
      <c r="H11" s="29">
        <f t="shared" ref="H11:H17" si="11">SUM(I11:K11)</f>
        <v>1055672</v>
      </c>
      <c r="I11" s="29">
        <v>0</v>
      </c>
      <c r="J11" s="29">
        <v>0</v>
      </c>
      <c r="K11" s="29">
        <v>1055672</v>
      </c>
      <c r="L11" s="30">
        <f t="shared" si="6"/>
        <v>0</v>
      </c>
      <c r="M11" s="29">
        <v>0</v>
      </c>
      <c r="N11" s="29">
        <v>0</v>
      </c>
      <c r="O11" s="29">
        <f t="shared" si="8"/>
        <v>0</v>
      </c>
      <c r="P11" s="30">
        <f t="shared" ref="P11:P21" si="12">Q11+S11</f>
        <v>0</v>
      </c>
      <c r="Q11" s="30">
        <v>0</v>
      </c>
      <c r="R11" s="30">
        <v>0</v>
      </c>
      <c r="S11" s="30">
        <v>0</v>
      </c>
      <c r="T11" s="30">
        <f t="shared" si="10"/>
        <v>0</v>
      </c>
      <c r="U11" s="30"/>
      <c r="V11" s="30"/>
      <c r="W11" s="30">
        <f t="shared" si="3"/>
        <v>0</v>
      </c>
      <c r="X11" s="30"/>
      <c r="Y11" s="36"/>
    </row>
    <row r="12" spans="1:25" s="10" customFormat="1" ht="74.25" customHeight="1">
      <c r="A12" s="41" t="s">
        <v>29</v>
      </c>
      <c r="B12" s="42" t="s">
        <v>56</v>
      </c>
      <c r="C12" s="17" t="s">
        <v>4</v>
      </c>
      <c r="D12" s="31">
        <v>0</v>
      </c>
      <c r="E12" s="31">
        <v>0</v>
      </c>
      <c r="F12" s="31">
        <v>994438</v>
      </c>
      <c r="G12" s="31">
        <v>0</v>
      </c>
      <c r="H12" s="29">
        <f t="shared" si="11"/>
        <v>994438</v>
      </c>
      <c r="I12" s="29">
        <v>0</v>
      </c>
      <c r="J12" s="29">
        <v>0</v>
      </c>
      <c r="K12" s="29">
        <v>994438</v>
      </c>
      <c r="L12" s="30">
        <f t="shared" si="6"/>
        <v>0</v>
      </c>
      <c r="M12" s="29">
        <v>0</v>
      </c>
      <c r="N12" s="29">
        <v>0</v>
      </c>
      <c r="O12" s="29">
        <f t="shared" si="8"/>
        <v>0</v>
      </c>
      <c r="P12" s="30">
        <f t="shared" si="12"/>
        <v>0</v>
      </c>
      <c r="Q12" s="30">
        <v>0</v>
      </c>
      <c r="R12" s="30">
        <v>0</v>
      </c>
      <c r="S12" s="30">
        <v>0</v>
      </c>
      <c r="T12" s="30">
        <f t="shared" si="10"/>
        <v>0</v>
      </c>
      <c r="U12" s="30"/>
      <c r="V12" s="30"/>
      <c r="W12" s="30">
        <f t="shared" si="3"/>
        <v>0</v>
      </c>
      <c r="X12" s="30"/>
      <c r="Y12" s="36"/>
    </row>
    <row r="13" spans="1:25" s="10" customFormat="1" ht="74.25" customHeight="1">
      <c r="A13" s="41" t="s">
        <v>30</v>
      </c>
      <c r="B13" s="42" t="s">
        <v>65</v>
      </c>
      <c r="C13" s="17" t="s">
        <v>4</v>
      </c>
      <c r="D13" s="29">
        <v>531428</v>
      </c>
      <c r="E13" s="31"/>
      <c r="F13" s="31"/>
      <c r="G13" s="31"/>
      <c r="H13" s="29">
        <f t="shared" si="11"/>
        <v>531428</v>
      </c>
      <c r="I13" s="29">
        <v>0</v>
      </c>
      <c r="J13" s="29">
        <v>0</v>
      </c>
      <c r="K13" s="29">
        <v>531428</v>
      </c>
      <c r="L13" s="30">
        <f t="shared" si="6"/>
        <v>0</v>
      </c>
      <c r="M13" s="29">
        <v>0</v>
      </c>
      <c r="N13" s="29">
        <v>0</v>
      </c>
      <c r="O13" s="29">
        <f t="shared" si="8"/>
        <v>0</v>
      </c>
      <c r="P13" s="30">
        <f t="shared" si="12"/>
        <v>0</v>
      </c>
      <c r="Q13" s="30">
        <v>0</v>
      </c>
      <c r="R13" s="30">
        <v>0</v>
      </c>
      <c r="S13" s="30">
        <v>0</v>
      </c>
      <c r="T13" s="30">
        <f t="shared" si="10"/>
        <v>0</v>
      </c>
      <c r="U13" s="30"/>
      <c r="V13" s="30"/>
      <c r="W13" s="30">
        <f t="shared" si="3"/>
        <v>0</v>
      </c>
      <c r="X13" s="30"/>
      <c r="Y13" s="36"/>
    </row>
    <row r="14" spans="1:25" s="10" customFormat="1" ht="74.25" customHeight="1">
      <c r="A14" s="41" t="s">
        <v>44</v>
      </c>
      <c r="B14" s="42" t="s">
        <v>66</v>
      </c>
      <c r="C14" s="17" t="s">
        <v>4</v>
      </c>
      <c r="D14" s="29">
        <v>993394</v>
      </c>
      <c r="E14" s="31"/>
      <c r="F14" s="31"/>
      <c r="G14" s="31"/>
      <c r="H14" s="29">
        <f t="shared" si="11"/>
        <v>993394</v>
      </c>
      <c r="I14" s="29">
        <v>0</v>
      </c>
      <c r="J14" s="29">
        <v>0</v>
      </c>
      <c r="K14" s="29">
        <v>993394</v>
      </c>
      <c r="L14" s="30">
        <f t="shared" si="6"/>
        <v>0</v>
      </c>
      <c r="M14" s="29">
        <v>0</v>
      </c>
      <c r="N14" s="29">
        <v>0</v>
      </c>
      <c r="O14" s="29">
        <f t="shared" si="8"/>
        <v>0</v>
      </c>
      <c r="P14" s="30">
        <f t="shared" si="12"/>
        <v>0</v>
      </c>
      <c r="Q14" s="30">
        <v>0</v>
      </c>
      <c r="R14" s="30">
        <v>0</v>
      </c>
      <c r="S14" s="30">
        <v>0</v>
      </c>
      <c r="T14" s="30">
        <f t="shared" si="10"/>
        <v>0</v>
      </c>
      <c r="U14" s="30"/>
      <c r="V14" s="30"/>
      <c r="W14" s="30">
        <f t="shared" si="3"/>
        <v>0</v>
      </c>
      <c r="X14" s="30"/>
      <c r="Y14" s="36"/>
    </row>
    <row r="15" spans="1:25" s="10" customFormat="1" ht="74.25" customHeight="1">
      <c r="A15" s="41" t="s">
        <v>62</v>
      </c>
      <c r="B15" s="42" t="s">
        <v>67</v>
      </c>
      <c r="C15" s="17" t="s">
        <v>3</v>
      </c>
      <c r="D15" s="31">
        <v>0</v>
      </c>
      <c r="E15" s="31"/>
      <c r="F15" s="31"/>
      <c r="G15" s="31"/>
      <c r="H15" s="29">
        <f t="shared" si="11"/>
        <v>77000</v>
      </c>
      <c r="I15" s="29">
        <v>0</v>
      </c>
      <c r="J15" s="29">
        <v>0</v>
      </c>
      <c r="K15" s="29">
        <v>77000</v>
      </c>
      <c r="L15" s="30">
        <f t="shared" si="6"/>
        <v>0</v>
      </c>
      <c r="M15" s="29">
        <v>0</v>
      </c>
      <c r="N15" s="29">
        <v>0</v>
      </c>
      <c r="O15" s="29">
        <f t="shared" si="8"/>
        <v>0</v>
      </c>
      <c r="P15" s="30">
        <f t="shared" si="12"/>
        <v>0</v>
      </c>
      <c r="Q15" s="30">
        <v>0</v>
      </c>
      <c r="R15" s="30">
        <v>0</v>
      </c>
      <c r="S15" s="30">
        <v>0</v>
      </c>
      <c r="T15" s="30">
        <f t="shared" si="10"/>
        <v>0</v>
      </c>
      <c r="U15" s="30"/>
      <c r="V15" s="30"/>
      <c r="W15" s="30">
        <f t="shared" si="3"/>
        <v>0</v>
      </c>
      <c r="X15" s="30"/>
      <c r="Y15" s="36"/>
    </row>
    <row r="16" spans="1:25" s="10" customFormat="1" ht="41.25" customHeight="1">
      <c r="A16" s="41" t="s">
        <v>63</v>
      </c>
      <c r="B16" s="42" t="s">
        <v>57</v>
      </c>
      <c r="C16" s="17" t="s">
        <v>4</v>
      </c>
      <c r="D16" s="31">
        <v>0</v>
      </c>
      <c r="E16" s="31">
        <v>0</v>
      </c>
      <c r="F16" s="31">
        <v>127890</v>
      </c>
      <c r="G16" s="31">
        <v>0</v>
      </c>
      <c r="H16" s="29">
        <f t="shared" si="11"/>
        <v>127890</v>
      </c>
      <c r="I16" s="29">
        <v>0</v>
      </c>
      <c r="J16" s="29">
        <v>0</v>
      </c>
      <c r="K16" s="29">
        <v>127890</v>
      </c>
      <c r="L16" s="30">
        <f t="shared" si="6"/>
        <v>0</v>
      </c>
      <c r="M16" s="29">
        <v>0</v>
      </c>
      <c r="N16" s="29">
        <v>0</v>
      </c>
      <c r="O16" s="29">
        <f t="shared" si="8"/>
        <v>0</v>
      </c>
      <c r="P16" s="30">
        <f t="shared" si="12"/>
        <v>0</v>
      </c>
      <c r="Q16" s="30">
        <v>0</v>
      </c>
      <c r="R16" s="30">
        <v>0</v>
      </c>
      <c r="S16" s="30">
        <v>0</v>
      </c>
      <c r="T16" s="30">
        <f t="shared" si="10"/>
        <v>0</v>
      </c>
      <c r="U16" s="30"/>
      <c r="V16" s="30"/>
      <c r="W16" s="30">
        <f t="shared" si="3"/>
        <v>0</v>
      </c>
      <c r="X16" s="30"/>
      <c r="Y16" s="36"/>
    </row>
    <row r="17" spans="1:25" s="10" customFormat="1" ht="78.75" customHeight="1">
      <c r="A17" s="41" t="s">
        <v>64</v>
      </c>
      <c r="B17" s="42" t="s">
        <v>58</v>
      </c>
      <c r="C17" s="17" t="s">
        <v>4</v>
      </c>
      <c r="D17" s="31">
        <v>0</v>
      </c>
      <c r="E17" s="31">
        <v>768000</v>
      </c>
      <c r="F17" s="31">
        <v>0</v>
      </c>
      <c r="G17" s="31">
        <v>0</v>
      </c>
      <c r="H17" s="29">
        <f t="shared" si="11"/>
        <v>768000</v>
      </c>
      <c r="I17" s="29">
        <v>614400</v>
      </c>
      <c r="J17" s="29">
        <v>0</v>
      </c>
      <c r="K17" s="29">
        <v>153600</v>
      </c>
      <c r="L17" s="30">
        <f t="shared" si="6"/>
        <v>0</v>
      </c>
      <c r="M17" s="29">
        <v>0</v>
      </c>
      <c r="N17" s="29">
        <v>0</v>
      </c>
      <c r="O17" s="29">
        <f t="shared" si="8"/>
        <v>0</v>
      </c>
      <c r="P17" s="30">
        <f t="shared" si="12"/>
        <v>0</v>
      </c>
      <c r="Q17" s="30">
        <v>0</v>
      </c>
      <c r="R17" s="30">
        <v>0</v>
      </c>
      <c r="S17" s="30">
        <v>0</v>
      </c>
      <c r="T17" s="30">
        <f t="shared" si="10"/>
        <v>0</v>
      </c>
      <c r="U17" s="30">
        <f t="shared" si="2"/>
        <v>0</v>
      </c>
      <c r="V17" s="30"/>
      <c r="W17" s="30">
        <f t="shared" si="3"/>
        <v>0</v>
      </c>
      <c r="X17" s="30"/>
      <c r="Y17" s="36"/>
    </row>
    <row r="18" spans="1:25" s="11" customFormat="1" ht="59.25" customHeight="1">
      <c r="A18" s="1" t="s">
        <v>31</v>
      </c>
      <c r="B18" s="40" t="s">
        <v>21</v>
      </c>
      <c r="C18" s="3"/>
      <c r="D18" s="4">
        <f>SUM(D19:D21)</f>
        <v>52500</v>
      </c>
      <c r="E18" s="4">
        <f t="shared" ref="E18:S18" si="13">SUM(E19:E21)</f>
        <v>672500</v>
      </c>
      <c r="F18" s="4">
        <f t="shared" si="13"/>
        <v>132500</v>
      </c>
      <c r="G18" s="4">
        <f t="shared" si="13"/>
        <v>142500</v>
      </c>
      <c r="H18" s="4">
        <f t="shared" si="13"/>
        <v>1000000</v>
      </c>
      <c r="I18" s="4">
        <f t="shared" si="13"/>
        <v>0</v>
      </c>
      <c r="J18" s="4">
        <f t="shared" si="13"/>
        <v>0</v>
      </c>
      <c r="K18" s="4">
        <f t="shared" si="13"/>
        <v>1000000</v>
      </c>
      <c r="L18" s="4">
        <f t="shared" si="13"/>
        <v>0</v>
      </c>
      <c r="M18" s="4">
        <f t="shared" si="13"/>
        <v>0</v>
      </c>
      <c r="N18" s="4">
        <f t="shared" si="13"/>
        <v>0</v>
      </c>
      <c r="O18" s="4">
        <f t="shared" si="13"/>
        <v>0</v>
      </c>
      <c r="P18" s="4">
        <f t="shared" si="13"/>
        <v>0</v>
      </c>
      <c r="Q18" s="4">
        <f t="shared" si="13"/>
        <v>0</v>
      </c>
      <c r="R18" s="4">
        <f t="shared" si="13"/>
        <v>0</v>
      </c>
      <c r="S18" s="4">
        <f t="shared" si="13"/>
        <v>0</v>
      </c>
      <c r="T18" s="2">
        <f t="shared" si="10"/>
        <v>0</v>
      </c>
      <c r="U18" s="2"/>
      <c r="V18" s="2"/>
      <c r="W18" s="2">
        <f t="shared" si="3"/>
        <v>0</v>
      </c>
      <c r="X18" s="30"/>
      <c r="Y18" s="35"/>
    </row>
    <row r="19" spans="1:25" s="10" customFormat="1" ht="35.25" customHeight="1">
      <c r="A19" s="44" t="s">
        <v>32</v>
      </c>
      <c r="B19" s="47" t="s">
        <v>59</v>
      </c>
      <c r="C19" s="17" t="s">
        <v>5</v>
      </c>
      <c r="D19" s="31">
        <v>52500</v>
      </c>
      <c r="E19" s="31">
        <v>352500</v>
      </c>
      <c r="F19" s="31">
        <v>132500</v>
      </c>
      <c r="G19" s="31">
        <v>142500</v>
      </c>
      <c r="H19" s="29">
        <f>I19+K19</f>
        <v>680000</v>
      </c>
      <c r="I19" s="29">
        <v>0</v>
      </c>
      <c r="J19" s="29">
        <v>0</v>
      </c>
      <c r="K19" s="29">
        <v>680000</v>
      </c>
      <c r="L19" s="30">
        <f t="shared" si="6"/>
        <v>0</v>
      </c>
      <c r="M19" s="31">
        <v>0</v>
      </c>
      <c r="N19" s="31">
        <v>0</v>
      </c>
      <c r="O19" s="29">
        <f t="shared" si="8"/>
        <v>0</v>
      </c>
      <c r="P19" s="30">
        <f t="shared" si="12"/>
        <v>0</v>
      </c>
      <c r="Q19" s="30">
        <v>0</v>
      </c>
      <c r="R19" s="30">
        <v>0</v>
      </c>
      <c r="S19" s="30">
        <v>0</v>
      </c>
      <c r="T19" s="30">
        <f t="shared" si="10"/>
        <v>0</v>
      </c>
      <c r="U19" s="30"/>
      <c r="V19" s="30"/>
      <c r="W19" s="30">
        <f t="shared" si="3"/>
        <v>0</v>
      </c>
      <c r="X19" s="30"/>
      <c r="Y19" s="36"/>
    </row>
    <row r="20" spans="1:25" s="10" customFormat="1" ht="34.5" customHeight="1">
      <c r="A20" s="44"/>
      <c r="B20" s="47"/>
      <c r="C20" s="32" t="s">
        <v>10</v>
      </c>
      <c r="D20" s="29">
        <v>0</v>
      </c>
      <c r="E20" s="29">
        <v>300000</v>
      </c>
      <c r="F20" s="29">
        <v>0</v>
      </c>
      <c r="G20" s="29">
        <v>0</v>
      </c>
      <c r="H20" s="29">
        <f>I20+K20</f>
        <v>300000</v>
      </c>
      <c r="I20" s="29">
        <v>0</v>
      </c>
      <c r="J20" s="29">
        <v>0</v>
      </c>
      <c r="K20" s="29">
        <v>300000</v>
      </c>
      <c r="L20" s="30">
        <f t="shared" si="6"/>
        <v>0</v>
      </c>
      <c r="M20" s="31">
        <v>0</v>
      </c>
      <c r="N20" s="31">
        <v>0</v>
      </c>
      <c r="O20" s="29">
        <f t="shared" si="8"/>
        <v>0</v>
      </c>
      <c r="P20" s="30">
        <f t="shared" si="12"/>
        <v>0</v>
      </c>
      <c r="Q20" s="30">
        <v>0</v>
      </c>
      <c r="R20" s="30">
        <v>0</v>
      </c>
      <c r="S20" s="30">
        <v>0</v>
      </c>
      <c r="T20" s="30">
        <f t="shared" si="10"/>
        <v>0</v>
      </c>
      <c r="U20" s="30"/>
      <c r="V20" s="30"/>
      <c r="W20" s="30">
        <f t="shared" si="3"/>
        <v>0</v>
      </c>
      <c r="X20" s="30"/>
      <c r="Y20" s="36"/>
    </row>
    <row r="21" spans="1:25" s="10" customFormat="1" ht="33" customHeight="1">
      <c r="A21" s="44"/>
      <c r="B21" s="47"/>
      <c r="C21" s="32" t="s">
        <v>6</v>
      </c>
      <c r="D21" s="29">
        <v>0</v>
      </c>
      <c r="E21" s="29">
        <v>20000</v>
      </c>
      <c r="F21" s="29">
        <v>0</v>
      </c>
      <c r="G21" s="29">
        <v>0</v>
      </c>
      <c r="H21" s="29">
        <f>I21+K21</f>
        <v>20000</v>
      </c>
      <c r="I21" s="29">
        <v>0</v>
      </c>
      <c r="J21" s="29">
        <v>0</v>
      </c>
      <c r="K21" s="29">
        <v>20000</v>
      </c>
      <c r="L21" s="30">
        <f t="shared" si="6"/>
        <v>0</v>
      </c>
      <c r="M21" s="31">
        <v>0</v>
      </c>
      <c r="N21" s="31">
        <v>0</v>
      </c>
      <c r="O21" s="29">
        <f t="shared" si="8"/>
        <v>0</v>
      </c>
      <c r="P21" s="30">
        <f t="shared" si="12"/>
        <v>0</v>
      </c>
      <c r="Q21" s="30">
        <v>0</v>
      </c>
      <c r="R21" s="30">
        <v>0</v>
      </c>
      <c r="S21" s="30">
        <v>0</v>
      </c>
      <c r="T21" s="30">
        <f t="shared" si="10"/>
        <v>0</v>
      </c>
      <c r="U21" s="30"/>
      <c r="V21" s="30"/>
      <c r="W21" s="30">
        <f t="shared" si="3"/>
        <v>0</v>
      </c>
      <c r="X21" s="30"/>
      <c r="Y21" s="36"/>
    </row>
    <row r="22" spans="1:25">
      <c r="A22" s="1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25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5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2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25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2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5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5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25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>
      <c r="A43" s="1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>
      <c r="A155" s="1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>
      <c r="A156" s="1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>
      <c r="A157" s="1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</sheetData>
  <mergeCells count="15">
    <mergeCell ref="A1:W1"/>
    <mergeCell ref="A2:A3"/>
    <mergeCell ref="C2:C3"/>
    <mergeCell ref="H2:K2"/>
    <mergeCell ref="P2:S2"/>
    <mergeCell ref="T2:W2"/>
    <mergeCell ref="D2:D3"/>
    <mergeCell ref="E2:E3"/>
    <mergeCell ref="F2:F3"/>
    <mergeCell ref="G2:G3"/>
    <mergeCell ref="L2:O2"/>
    <mergeCell ref="B5:C5"/>
    <mergeCell ref="A19:A21"/>
    <mergeCell ref="B19:B21"/>
    <mergeCell ref="Y2:Y3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0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2.25" customHeight="1">
      <c r="A2" s="62" t="s">
        <v>0</v>
      </c>
      <c r="B2" s="18" t="s">
        <v>1</v>
      </c>
      <c r="C2" s="63" t="s">
        <v>13</v>
      </c>
      <c r="D2" s="64" t="s">
        <v>33</v>
      </c>
      <c r="E2" s="64"/>
      <c r="F2" s="64"/>
      <c r="G2" s="65" t="s">
        <v>43</v>
      </c>
      <c r="H2" s="65"/>
      <c r="I2" s="65"/>
      <c r="J2" s="66" t="s">
        <v>41</v>
      </c>
      <c r="K2" s="67"/>
      <c r="L2" s="68"/>
      <c r="M2" s="69" t="s">
        <v>36</v>
      </c>
      <c r="N2" s="69" t="s">
        <v>37</v>
      </c>
    </row>
    <row r="3" spans="1:14" ht="25.5">
      <c r="A3" s="62"/>
      <c r="B3" s="19" t="s">
        <v>2</v>
      </c>
      <c r="C3" s="63"/>
      <c r="D3" s="20" t="s">
        <v>18</v>
      </c>
      <c r="E3" s="20" t="s">
        <v>19</v>
      </c>
      <c r="F3" s="20" t="s">
        <v>20</v>
      </c>
      <c r="G3" s="20" t="s">
        <v>18</v>
      </c>
      <c r="H3" s="20" t="s">
        <v>19</v>
      </c>
      <c r="I3" s="20" t="s">
        <v>20</v>
      </c>
      <c r="J3" s="20" t="s">
        <v>18</v>
      </c>
      <c r="K3" s="20" t="s">
        <v>19</v>
      </c>
      <c r="L3" s="20" t="s">
        <v>20</v>
      </c>
      <c r="M3" s="70"/>
      <c r="N3" s="70"/>
    </row>
    <row r="4" spans="1:14">
      <c r="A4" s="21" t="s">
        <v>7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>
      <c r="A5" s="24">
        <v>1</v>
      </c>
      <c r="B5" s="59" t="s">
        <v>39</v>
      </c>
      <c r="C5" s="59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3">
        <f>SUM(M6:M7)</f>
        <v>9048313</v>
      </c>
      <c r="N5" s="25">
        <f>M5/D5*100</f>
        <v>100</v>
      </c>
    </row>
    <row r="6" spans="1:14" ht="58.5" customHeight="1">
      <c r="A6" s="26" t="s">
        <v>8</v>
      </c>
      <c r="B6" s="27" t="s">
        <v>14</v>
      </c>
      <c r="C6" s="27" t="s">
        <v>42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4">
        <f>F6</f>
        <v>24540</v>
      </c>
      <c r="N6" s="28">
        <f>M6/D6*100</f>
        <v>100</v>
      </c>
    </row>
    <row r="7" spans="1:14" ht="34.5" customHeight="1">
      <c r="A7" s="26" t="s">
        <v>9</v>
      </c>
      <c r="B7" s="27" t="s">
        <v>40</v>
      </c>
      <c r="C7" s="27" t="s">
        <v>42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4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2016-03-03T03:45:28Z</cp:lastPrinted>
  <dcterms:created xsi:type="dcterms:W3CDTF">2012-05-22T08:33:39Z</dcterms:created>
  <dcterms:modified xsi:type="dcterms:W3CDTF">2016-05-17T05:47:57Z</dcterms:modified>
</cp:coreProperties>
</file>