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920" windowWidth="19320" windowHeight="6900"/>
  </bookViews>
  <sheets>
    <sheet name="муниципальные" sheetId="33" r:id="rId1"/>
    <sheet name="ведомственная" sheetId="36" state="hidden" r:id="rId2"/>
  </sheets>
  <definedNames>
    <definedName name="_xlnm._FilterDatabase" localSheetId="0" hidden="1">муниципальные!$A$4:$S$15</definedName>
    <definedName name="_xlnm.Print_Titles" localSheetId="0">муниципальные!$2:$3</definedName>
    <definedName name="_xlnm.Print_Area" localSheetId="0">муниципальные!$A$1:$S$15</definedName>
  </definedNames>
  <calcPr calcId="145621"/>
</workbook>
</file>

<file path=xl/calcChain.xml><?xml version="1.0" encoding="utf-8"?>
<calcChain xmlns="http://schemas.openxmlformats.org/spreadsheetml/2006/main">
  <c r="S15" i="33" l="1"/>
  <c r="S14" i="33"/>
  <c r="S13" i="33"/>
  <c r="S12" i="33"/>
  <c r="S11" i="33"/>
  <c r="S10" i="33"/>
  <c r="S9" i="33"/>
  <c r="S7" i="33"/>
  <c r="M8" i="33" l="1"/>
  <c r="N8" i="33"/>
  <c r="O8" i="33"/>
  <c r="M6" i="33"/>
  <c r="N6" i="33"/>
  <c r="O6" i="33"/>
  <c r="N5" i="33" l="1"/>
  <c r="O5" i="33"/>
  <c r="M5" i="33"/>
  <c r="E8" i="33" l="1"/>
  <c r="F8" i="33"/>
  <c r="G8" i="33"/>
  <c r="I8" i="33"/>
  <c r="J8" i="33"/>
  <c r="K8" i="33"/>
  <c r="S8" i="33" s="1"/>
  <c r="D8" i="33"/>
  <c r="H10" i="33"/>
  <c r="H11" i="33"/>
  <c r="H12" i="33"/>
  <c r="H13" i="33"/>
  <c r="H14" i="33"/>
  <c r="H15" i="33"/>
  <c r="H9" i="33"/>
  <c r="E6" i="33"/>
  <c r="F6" i="33"/>
  <c r="G6" i="33"/>
  <c r="G5" i="33" s="1"/>
  <c r="I6" i="33"/>
  <c r="I5" i="33" s="1"/>
  <c r="J6" i="33"/>
  <c r="K6" i="33"/>
  <c r="S6" i="33" s="1"/>
  <c r="D6" i="33"/>
  <c r="D5" i="33" l="1"/>
  <c r="K5" i="33"/>
  <c r="S5" i="33" s="1"/>
  <c r="F5" i="33"/>
  <c r="J5" i="33"/>
  <c r="E5" i="33"/>
  <c r="H8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11" i="33" l="1"/>
  <c r="P11" i="33" s="1"/>
  <c r="L12" i="33"/>
  <c r="P12" i="33" s="1"/>
  <c r="L13" i="33"/>
  <c r="P13" i="33" s="1"/>
  <c r="L14" i="33"/>
  <c r="P14" i="33" s="1"/>
  <c r="L15" i="33"/>
  <c r="P15" i="33" s="1"/>
  <c r="L10" i="33"/>
  <c r="P10" i="33" s="1"/>
  <c r="L9" i="33" l="1"/>
  <c r="L7" i="33"/>
  <c r="H7" i="33"/>
  <c r="L8" i="33" l="1"/>
  <c r="P8" i="33" s="1"/>
  <c r="P9" i="33"/>
  <c r="L6" i="33"/>
  <c r="P7" i="33"/>
  <c r="H6" i="33"/>
  <c r="H5" i="33" s="1"/>
  <c r="L5" i="33" l="1"/>
  <c r="P6" i="33"/>
  <c r="P5" i="33" l="1"/>
</calcChain>
</file>

<file path=xl/sharedStrings.xml><?xml version="1.0" encoding="utf-8"?>
<sst xmlns="http://schemas.openxmlformats.org/spreadsheetml/2006/main" count="70" uniqueCount="46">
  <si>
    <t>№ п/п</t>
  </si>
  <si>
    <t>Наименование программы</t>
  </si>
  <si>
    <t>Запланированные мероприятия</t>
  </si>
  <si>
    <t>ДГС</t>
  </si>
  <si>
    <t>ДЖКХ</t>
  </si>
  <si>
    <t>ДИиЗО</t>
  </si>
  <si>
    <t>ДОиМП</t>
  </si>
  <si>
    <t>КФКиС</t>
  </si>
  <si>
    <t>1</t>
  </si>
  <si>
    <t>1.1</t>
  </si>
  <si>
    <t>1.2</t>
  </si>
  <si>
    <t>КК</t>
  </si>
  <si>
    <t>ДДА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</si>
  <si>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</si>
  <si>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Исполнит.    ГРБС</t>
  </si>
  <si>
    <t>Договора на программное (информационные технологии) обеспечение и обслуживание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</si>
  <si>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</si>
  <si>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</si>
  <si>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Всего</t>
  </si>
  <si>
    <t>окружной бюджет</t>
  </si>
  <si>
    <t>местный бюджет</t>
  </si>
  <si>
    <t>11</t>
  </si>
  <si>
    <t>11.1</t>
  </si>
  <si>
    <t>11.1.1</t>
  </si>
  <si>
    <t>11.2</t>
  </si>
  <si>
    <t>11.2.1</t>
  </si>
  <si>
    <t>ПЛАН  на 2015 год (рублей)</t>
  </si>
  <si>
    <t>% исполнения  к плану года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</si>
  <si>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</si>
  <si>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</si>
  <si>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</si>
  <si>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</si>
  <si>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</si>
  <si>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</si>
  <si>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</si>
  <si>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</si>
  <si>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</si>
  <si>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</si>
  <si>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</si>
  <si>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</si>
  <si>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3 квартал</t>
  </si>
  <si>
    <t>4 квартал</t>
  </si>
  <si>
    <t>федеральный бюджет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</si>
  <si>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</si>
  <si>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</si>
  <si>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Кассовый расход на 01.03.2016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</si>
</sst>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3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tabSelected="1" zoomScale="46" zoomScaleNormal="46" zoomScaleSheetLayoutView="70" workbookViewId="0">
      <pane ySplit="3" topLeftCell="A4" activePane="bottomLeft" state="frozen"/>
      <selection pane="bottomLeft" activeCell="D5" sqref="D5"/>
    </sheetView>
  </sheetViews>
  <sheetFormatPr defaultColWidth="9.140625" defaultRowHeight="18.75" x14ac:dyDescent="0.3"/>
  <cols>
    <col min="1" max="1" width="10.140625" style="14" customWidth="1"/>
    <col min="2" max="2" width="54.85546875" style="10" customWidth="1"/>
    <col min="3" max="3" width="13.140625" style="10" customWidth="1"/>
    <col min="4" max="4" width="23.42578125" style="10" bestFit="1" customWidth="1"/>
    <col min="5" max="7" width="23.42578125" style="10" hidden="1" customWidth="1"/>
    <col min="8" max="9" width="24.140625" style="10" bestFit="1" customWidth="1"/>
    <col min="10" max="10" width="28" style="10" bestFit="1" customWidth="1"/>
    <col min="11" max="11" width="23.42578125" style="10" bestFit="1" customWidth="1"/>
    <col min="12" max="12" width="21" style="12" bestFit="1" customWidth="1"/>
    <col min="13" max="13" width="24.140625" style="12" bestFit="1" customWidth="1"/>
    <col min="14" max="14" width="28" style="12" bestFit="1" customWidth="1"/>
    <col min="15" max="15" width="22.42578125" style="12" bestFit="1" customWidth="1"/>
    <col min="16" max="16" width="11.85546875" style="13" bestFit="1" customWidth="1"/>
    <col min="17" max="17" width="24.140625" style="13" bestFit="1" customWidth="1"/>
    <col min="18" max="18" width="28" style="13" bestFit="1" customWidth="1"/>
    <col min="19" max="19" width="22.42578125" style="13" bestFit="1" customWidth="1"/>
    <col min="20" max="16384" width="9.140625" style="10"/>
  </cols>
  <sheetData>
    <row r="1" spans="1:19" s="7" customFormat="1" ht="62.25" customHeight="1" x14ac:dyDescent="0.3">
      <c r="A1" s="42" t="s">
        <v>36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s="8" customFormat="1" ht="23.25" customHeight="1" x14ac:dyDescent="0.3">
      <c r="A2" s="44" t="s">
        <v>0</v>
      </c>
      <c r="B2" s="3" t="s">
        <v>1</v>
      </c>
      <c r="C2" s="45" t="s">
        <v>14</v>
      </c>
      <c r="D2" s="51" t="s">
        <v>38</v>
      </c>
      <c r="E2" s="51" t="s">
        <v>39</v>
      </c>
      <c r="F2" s="51" t="s">
        <v>40</v>
      </c>
      <c r="G2" s="51" t="s">
        <v>41</v>
      </c>
      <c r="H2" s="46" t="s">
        <v>37</v>
      </c>
      <c r="I2" s="46"/>
      <c r="J2" s="46"/>
      <c r="K2" s="46"/>
      <c r="L2" s="47" t="s">
        <v>45</v>
      </c>
      <c r="M2" s="47"/>
      <c r="N2" s="47"/>
      <c r="O2" s="47"/>
      <c r="P2" s="48" t="s">
        <v>27</v>
      </c>
      <c r="Q2" s="49"/>
      <c r="R2" s="49"/>
      <c r="S2" s="50"/>
    </row>
    <row r="3" spans="1:19" s="8" customFormat="1" ht="51.75" customHeight="1" x14ac:dyDescent="0.3">
      <c r="A3" s="44"/>
      <c r="B3" s="38" t="s">
        <v>2</v>
      </c>
      <c r="C3" s="45"/>
      <c r="D3" s="52"/>
      <c r="E3" s="52"/>
      <c r="F3" s="52"/>
      <c r="G3" s="52"/>
      <c r="H3" s="39" t="s">
        <v>18</v>
      </c>
      <c r="I3" s="39" t="s">
        <v>19</v>
      </c>
      <c r="J3" s="39" t="s">
        <v>42</v>
      </c>
      <c r="K3" s="39" t="s">
        <v>20</v>
      </c>
      <c r="L3" s="39" t="s">
        <v>18</v>
      </c>
      <c r="M3" s="39" t="s">
        <v>19</v>
      </c>
      <c r="N3" s="39" t="s">
        <v>42</v>
      </c>
      <c r="O3" s="39" t="s">
        <v>20</v>
      </c>
      <c r="P3" s="4" t="s">
        <v>18</v>
      </c>
      <c r="Q3" s="4" t="s">
        <v>19</v>
      </c>
      <c r="R3" s="4" t="s">
        <v>42</v>
      </c>
      <c r="S3" s="4" t="s">
        <v>20</v>
      </c>
    </row>
    <row r="4" spans="1:19" s="8" customFormat="1" ht="21.75" customHeight="1" x14ac:dyDescent="0.3">
      <c r="A4" s="37" t="s">
        <v>8</v>
      </c>
      <c r="B4" s="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5</v>
      </c>
      <c r="I4" s="5">
        <v>6</v>
      </c>
      <c r="J4" s="5">
        <v>7</v>
      </c>
      <c r="K4" s="6">
        <v>8</v>
      </c>
      <c r="L4" s="6">
        <v>9</v>
      </c>
      <c r="M4" s="6">
        <v>10</v>
      </c>
      <c r="N4" s="6">
        <v>11</v>
      </c>
      <c r="O4" s="6">
        <v>12</v>
      </c>
      <c r="P4" s="6">
        <v>13</v>
      </c>
      <c r="Q4" s="6">
        <v>14</v>
      </c>
      <c r="R4" s="6">
        <v>15</v>
      </c>
      <c r="S4" s="6">
        <v>16</v>
      </c>
    </row>
    <row r="5" spans="1:19" s="8" customFormat="1" ht="81" customHeight="1" x14ac:dyDescent="0.3">
      <c r="A5" s="1" t="s">
        <v>21</v>
      </c>
      <c r="B5" s="53" t="s">
        <v>13</v>
      </c>
      <c r="C5" s="53"/>
      <c r="D5" s="2">
        <f>D6+D8</f>
        <v>2958570</v>
      </c>
      <c r="E5" s="2">
        <f t="shared" ref="E5:O5" si="0">E6+E8</f>
        <v>5525210</v>
      </c>
      <c r="F5" s="2">
        <f t="shared" si="0"/>
        <v>3289309</v>
      </c>
      <c r="G5" s="2">
        <f t="shared" si="0"/>
        <v>2238370</v>
      </c>
      <c r="H5" s="2">
        <f t="shared" si="0"/>
        <v>14119601</v>
      </c>
      <c r="I5" s="2">
        <f t="shared" si="0"/>
        <v>0</v>
      </c>
      <c r="J5" s="2">
        <f t="shared" si="0"/>
        <v>0</v>
      </c>
      <c r="K5" s="2">
        <f t="shared" si="0"/>
        <v>14119601</v>
      </c>
      <c r="L5" s="2">
        <f t="shared" si="0"/>
        <v>795024.75000000012</v>
      </c>
      <c r="M5" s="2">
        <f t="shared" si="0"/>
        <v>0</v>
      </c>
      <c r="N5" s="2">
        <f t="shared" si="0"/>
        <v>0</v>
      </c>
      <c r="O5" s="2">
        <f t="shared" si="0"/>
        <v>795024.75000000012</v>
      </c>
      <c r="P5" s="2">
        <f t="shared" ref="P5:P15" si="1">L5/H5*100</f>
        <v>5.630646007631519</v>
      </c>
      <c r="Q5" s="2"/>
      <c r="R5" s="2"/>
      <c r="S5" s="2">
        <f t="shared" ref="S5:S15" si="2">O5/K5*100</f>
        <v>5.630646007631519</v>
      </c>
    </row>
    <row r="6" spans="1:19" s="8" customFormat="1" ht="96.75" customHeight="1" x14ac:dyDescent="0.3">
      <c r="A6" s="1" t="s">
        <v>22</v>
      </c>
      <c r="B6" s="40" t="s">
        <v>16</v>
      </c>
      <c r="C6" s="40"/>
      <c r="D6" s="2">
        <f>D7</f>
        <v>60000</v>
      </c>
      <c r="E6" s="2">
        <f t="shared" ref="E6:O6" si="3">E7</f>
        <v>221000</v>
      </c>
      <c r="F6" s="2">
        <f t="shared" si="3"/>
        <v>0</v>
      </c>
      <c r="G6" s="2">
        <f t="shared" si="3"/>
        <v>0</v>
      </c>
      <c r="H6" s="2">
        <f t="shared" si="3"/>
        <v>291112</v>
      </c>
      <c r="I6" s="2">
        <f t="shared" si="3"/>
        <v>0</v>
      </c>
      <c r="J6" s="2">
        <f t="shared" si="3"/>
        <v>0</v>
      </c>
      <c r="K6" s="2">
        <f t="shared" si="3"/>
        <v>291112</v>
      </c>
      <c r="L6" s="2">
        <f t="shared" si="3"/>
        <v>0</v>
      </c>
      <c r="M6" s="2">
        <f t="shared" si="3"/>
        <v>0</v>
      </c>
      <c r="N6" s="2">
        <f t="shared" si="3"/>
        <v>0</v>
      </c>
      <c r="O6" s="2">
        <f t="shared" si="3"/>
        <v>0</v>
      </c>
      <c r="P6" s="2">
        <f t="shared" si="1"/>
        <v>0</v>
      </c>
      <c r="Q6" s="2"/>
      <c r="R6" s="2"/>
      <c r="S6" s="2">
        <f t="shared" si="2"/>
        <v>0</v>
      </c>
    </row>
    <row r="7" spans="1:19" s="8" customFormat="1" ht="75" x14ac:dyDescent="0.3">
      <c r="A7" s="41" t="s">
        <v>23</v>
      </c>
      <c r="B7" s="17" t="s">
        <v>43</v>
      </c>
      <c r="C7" s="34" t="s">
        <v>12</v>
      </c>
      <c r="D7" s="31">
        <v>60000</v>
      </c>
      <c r="E7" s="31">
        <v>221000</v>
      </c>
      <c r="F7" s="31">
        <v>0</v>
      </c>
      <c r="G7" s="31">
        <v>0</v>
      </c>
      <c r="H7" s="31">
        <f>I7+K7</f>
        <v>291112</v>
      </c>
      <c r="I7" s="31">
        <v>0</v>
      </c>
      <c r="J7" s="31">
        <v>0</v>
      </c>
      <c r="K7" s="31">
        <v>291112</v>
      </c>
      <c r="L7" s="32">
        <f>M7+O7</f>
        <v>0</v>
      </c>
      <c r="M7" s="32">
        <v>0</v>
      </c>
      <c r="N7" s="32">
        <v>0</v>
      </c>
      <c r="O7" s="32">
        <v>0</v>
      </c>
      <c r="P7" s="33">
        <f t="shared" si="1"/>
        <v>0</v>
      </c>
      <c r="Q7" s="33"/>
      <c r="R7" s="33"/>
      <c r="S7" s="33">
        <f t="shared" si="2"/>
        <v>0</v>
      </c>
    </row>
    <row r="8" spans="1:19" s="9" customFormat="1" ht="63" customHeight="1" x14ac:dyDescent="0.3">
      <c r="A8" s="1" t="s">
        <v>24</v>
      </c>
      <c r="B8" s="15" t="s">
        <v>17</v>
      </c>
      <c r="C8" s="16"/>
      <c r="D8" s="30">
        <f>SUM(D9:D15)</f>
        <v>2898570</v>
      </c>
      <c r="E8" s="30">
        <f t="shared" ref="E8:O8" si="4">SUM(E9:E15)</f>
        <v>5304210</v>
      </c>
      <c r="F8" s="30">
        <f t="shared" si="4"/>
        <v>3289309</v>
      </c>
      <c r="G8" s="30">
        <f t="shared" si="4"/>
        <v>2238370</v>
      </c>
      <c r="H8" s="30">
        <f t="shared" si="4"/>
        <v>13828489</v>
      </c>
      <c r="I8" s="30">
        <f t="shared" si="4"/>
        <v>0</v>
      </c>
      <c r="J8" s="30">
        <f t="shared" si="4"/>
        <v>0</v>
      </c>
      <c r="K8" s="30">
        <f t="shared" si="4"/>
        <v>13828489</v>
      </c>
      <c r="L8" s="30">
        <f t="shared" si="4"/>
        <v>795024.75000000012</v>
      </c>
      <c r="M8" s="30">
        <f t="shared" si="4"/>
        <v>0</v>
      </c>
      <c r="N8" s="30">
        <f t="shared" si="4"/>
        <v>0</v>
      </c>
      <c r="O8" s="30">
        <f t="shared" si="4"/>
        <v>795024.75000000012</v>
      </c>
      <c r="P8" s="2">
        <f t="shared" si="1"/>
        <v>5.749180188811664</v>
      </c>
      <c r="Q8" s="2"/>
      <c r="R8" s="2"/>
      <c r="S8" s="2">
        <f t="shared" si="2"/>
        <v>5.749180188811664</v>
      </c>
    </row>
    <row r="9" spans="1:19" s="8" customFormat="1" ht="24" customHeight="1" x14ac:dyDescent="0.3">
      <c r="A9" s="54" t="s">
        <v>25</v>
      </c>
      <c r="B9" s="55" t="s">
        <v>44</v>
      </c>
      <c r="C9" s="34" t="s">
        <v>3</v>
      </c>
      <c r="D9" s="31">
        <v>9400</v>
      </c>
      <c r="E9" s="31">
        <v>14000</v>
      </c>
      <c r="F9" s="31">
        <v>14000</v>
      </c>
      <c r="G9" s="31">
        <v>29100</v>
      </c>
      <c r="H9" s="31">
        <f>SUM(I9:K9)</f>
        <v>66500</v>
      </c>
      <c r="I9" s="31">
        <v>0</v>
      </c>
      <c r="J9" s="31">
        <v>0</v>
      </c>
      <c r="K9" s="31">
        <v>66500</v>
      </c>
      <c r="L9" s="32">
        <f>M9+O9</f>
        <v>0</v>
      </c>
      <c r="M9" s="32">
        <v>0</v>
      </c>
      <c r="N9" s="32">
        <v>0</v>
      </c>
      <c r="O9" s="32">
        <v>0</v>
      </c>
      <c r="P9" s="33">
        <f t="shared" si="1"/>
        <v>0</v>
      </c>
      <c r="Q9" s="33"/>
      <c r="R9" s="33"/>
      <c r="S9" s="33">
        <f t="shared" si="2"/>
        <v>0</v>
      </c>
    </row>
    <row r="10" spans="1:19" s="8" customFormat="1" ht="24.75" customHeight="1" x14ac:dyDescent="0.3">
      <c r="A10" s="54"/>
      <c r="B10" s="55"/>
      <c r="C10" s="34" t="s">
        <v>12</v>
      </c>
      <c r="D10" s="31">
        <v>25210</v>
      </c>
      <c r="E10" s="31">
        <v>0</v>
      </c>
      <c r="F10" s="31">
        <v>0</v>
      </c>
      <c r="G10" s="31">
        <v>28000</v>
      </c>
      <c r="H10" s="31">
        <f t="shared" ref="H10:H15" si="5">SUM(I10:K10)</f>
        <v>151240</v>
      </c>
      <c r="I10" s="31">
        <v>0</v>
      </c>
      <c r="J10" s="31">
        <v>0</v>
      </c>
      <c r="K10" s="31">
        <v>151240</v>
      </c>
      <c r="L10" s="32">
        <f>M10+O10</f>
        <v>12604.46</v>
      </c>
      <c r="M10" s="31">
        <v>0</v>
      </c>
      <c r="N10" s="31">
        <v>0</v>
      </c>
      <c r="O10" s="31">
        <v>12604.46</v>
      </c>
      <c r="P10" s="33">
        <f t="shared" si="1"/>
        <v>8.3340782861676797</v>
      </c>
      <c r="Q10" s="33"/>
      <c r="R10" s="33"/>
      <c r="S10" s="33">
        <f t="shared" si="2"/>
        <v>8.3340782861676797</v>
      </c>
    </row>
    <row r="11" spans="1:19" s="8" customFormat="1" ht="31.5" customHeight="1" x14ac:dyDescent="0.3">
      <c r="A11" s="54"/>
      <c r="B11" s="55"/>
      <c r="C11" s="34" t="s">
        <v>4</v>
      </c>
      <c r="D11" s="31">
        <v>50216</v>
      </c>
      <c r="E11" s="31">
        <v>91974</v>
      </c>
      <c r="F11" s="31">
        <v>67174</v>
      </c>
      <c r="G11" s="31">
        <v>77736</v>
      </c>
      <c r="H11" s="31">
        <f t="shared" si="5"/>
        <v>287100</v>
      </c>
      <c r="I11" s="31">
        <v>0</v>
      </c>
      <c r="J11" s="31">
        <v>0</v>
      </c>
      <c r="K11" s="31">
        <v>287100</v>
      </c>
      <c r="L11" s="32">
        <f t="shared" ref="L11:L15" si="6">M11+O11</f>
        <v>17947.36</v>
      </c>
      <c r="M11" s="32">
        <v>0</v>
      </c>
      <c r="N11" s="32">
        <v>0</v>
      </c>
      <c r="O11" s="32">
        <v>17947.36</v>
      </c>
      <c r="P11" s="33">
        <f t="shared" si="1"/>
        <v>6.2512574016022295</v>
      </c>
      <c r="Q11" s="33"/>
      <c r="R11" s="33"/>
      <c r="S11" s="33">
        <f t="shared" si="2"/>
        <v>6.2512574016022295</v>
      </c>
    </row>
    <row r="12" spans="1:19" s="8" customFormat="1" ht="27.75" customHeight="1" x14ac:dyDescent="0.3">
      <c r="A12" s="54"/>
      <c r="B12" s="55"/>
      <c r="C12" s="34" t="s">
        <v>5</v>
      </c>
      <c r="D12" s="31">
        <v>18050</v>
      </c>
      <c r="E12" s="31">
        <v>27075</v>
      </c>
      <c r="F12" s="31">
        <v>27075</v>
      </c>
      <c r="G12" s="31">
        <v>47800</v>
      </c>
      <c r="H12" s="31">
        <f t="shared" si="5"/>
        <v>120000</v>
      </c>
      <c r="I12" s="31">
        <v>0</v>
      </c>
      <c r="J12" s="31">
        <v>0</v>
      </c>
      <c r="K12" s="31">
        <v>120000</v>
      </c>
      <c r="L12" s="32">
        <f t="shared" si="6"/>
        <v>13325.76</v>
      </c>
      <c r="M12" s="32">
        <v>0</v>
      </c>
      <c r="N12" s="32">
        <v>0</v>
      </c>
      <c r="O12" s="32">
        <v>13325.76</v>
      </c>
      <c r="P12" s="33">
        <f t="shared" si="1"/>
        <v>11.104800000000001</v>
      </c>
      <c r="Q12" s="33"/>
      <c r="R12" s="33"/>
      <c r="S12" s="33">
        <f t="shared" si="2"/>
        <v>11.104800000000001</v>
      </c>
    </row>
    <row r="13" spans="1:19" s="8" customFormat="1" ht="25.5" customHeight="1" x14ac:dyDescent="0.3">
      <c r="A13" s="54"/>
      <c r="B13" s="55"/>
      <c r="C13" s="18" t="s">
        <v>6</v>
      </c>
      <c r="D13" s="33">
        <v>1108000</v>
      </c>
      <c r="E13" s="33">
        <v>4406000</v>
      </c>
      <c r="F13" s="33">
        <v>2472000</v>
      </c>
      <c r="G13" s="33">
        <v>1290000</v>
      </c>
      <c r="H13" s="31">
        <f t="shared" si="5"/>
        <v>9276000</v>
      </c>
      <c r="I13" s="31">
        <v>0</v>
      </c>
      <c r="J13" s="31">
        <v>0</v>
      </c>
      <c r="K13" s="31">
        <v>9276000</v>
      </c>
      <c r="L13" s="32">
        <f t="shared" si="6"/>
        <v>468151.21</v>
      </c>
      <c r="M13" s="32">
        <v>0</v>
      </c>
      <c r="N13" s="32">
        <v>0</v>
      </c>
      <c r="O13" s="32">
        <v>468151.21</v>
      </c>
      <c r="P13" s="33">
        <f t="shared" si="1"/>
        <v>5.0469082578697719</v>
      </c>
      <c r="Q13" s="33"/>
      <c r="R13" s="33"/>
      <c r="S13" s="33">
        <f t="shared" si="2"/>
        <v>5.0469082578697719</v>
      </c>
    </row>
    <row r="14" spans="1:19" s="8" customFormat="1" ht="24.75" customHeight="1" x14ac:dyDescent="0.3">
      <c r="A14" s="54"/>
      <c r="B14" s="55"/>
      <c r="C14" s="34" t="s">
        <v>11</v>
      </c>
      <c r="D14" s="31">
        <v>1458262</v>
      </c>
      <c r="E14" s="31">
        <v>464463</v>
      </c>
      <c r="F14" s="31">
        <v>453862</v>
      </c>
      <c r="G14" s="31">
        <v>552262</v>
      </c>
      <c r="H14" s="31">
        <f t="shared" si="5"/>
        <v>2928849</v>
      </c>
      <c r="I14" s="31">
        <v>0</v>
      </c>
      <c r="J14" s="31">
        <v>0</v>
      </c>
      <c r="K14" s="31">
        <v>2928849</v>
      </c>
      <c r="L14" s="32">
        <f t="shared" si="6"/>
        <v>163988.41</v>
      </c>
      <c r="M14" s="32">
        <v>0</v>
      </c>
      <c r="N14" s="32">
        <v>0</v>
      </c>
      <c r="O14" s="32">
        <v>163988.41</v>
      </c>
      <c r="P14" s="33">
        <f t="shared" si="1"/>
        <v>5.5990735609790736</v>
      </c>
      <c r="Q14" s="33"/>
      <c r="R14" s="33"/>
      <c r="S14" s="33">
        <f t="shared" si="2"/>
        <v>5.5990735609790736</v>
      </c>
    </row>
    <row r="15" spans="1:19" s="8" customFormat="1" ht="27.75" customHeight="1" x14ac:dyDescent="0.3">
      <c r="A15" s="54"/>
      <c r="B15" s="55"/>
      <c r="C15" s="34" t="s">
        <v>7</v>
      </c>
      <c r="D15" s="31">
        <v>229432</v>
      </c>
      <c r="E15" s="31">
        <v>300698</v>
      </c>
      <c r="F15" s="31">
        <v>255198</v>
      </c>
      <c r="G15" s="31">
        <v>213472</v>
      </c>
      <c r="H15" s="31">
        <f t="shared" si="5"/>
        <v>998800</v>
      </c>
      <c r="I15" s="31">
        <v>0</v>
      </c>
      <c r="J15" s="31">
        <v>0</v>
      </c>
      <c r="K15" s="31">
        <v>998800</v>
      </c>
      <c r="L15" s="32">
        <f t="shared" si="6"/>
        <v>119007.55</v>
      </c>
      <c r="M15" s="32">
        <v>0</v>
      </c>
      <c r="N15" s="32">
        <v>0</v>
      </c>
      <c r="O15" s="32">
        <v>119007.55</v>
      </c>
      <c r="P15" s="33">
        <f t="shared" si="1"/>
        <v>11.915053063676412</v>
      </c>
      <c r="Q15" s="33"/>
      <c r="R15" s="33"/>
      <c r="S15" s="33">
        <f t="shared" si="2"/>
        <v>11.915053063676412</v>
      </c>
    </row>
    <row r="16" spans="1:19" x14ac:dyDescent="0.3">
      <c r="A16" s="11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3">
      <c r="A17" s="11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3">
      <c r="A18" s="11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3">
      <c r="A19" s="11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3">
      <c r="A20" s="11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3">
      <c r="A21" s="11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3">
      <c r="A22" s="11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3">
      <c r="A23" s="11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x14ac:dyDescent="0.3">
      <c r="A24" s="11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x14ac:dyDescent="0.3">
      <c r="A25" s="11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x14ac:dyDescent="0.3">
      <c r="A26" s="11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x14ac:dyDescent="0.3">
      <c r="A27" s="11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x14ac:dyDescent="0.3">
      <c r="A28" s="11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 x14ac:dyDescent="0.3">
      <c r="A29" s="11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x14ac:dyDescent="0.3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 x14ac:dyDescent="0.3">
      <c r="A31" s="11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x14ac:dyDescent="0.3">
      <c r="A32" s="11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3">
      <c r="A33" s="11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3">
      <c r="A34" s="11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x14ac:dyDescent="0.3">
      <c r="A35" s="11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3">
      <c r="A36" s="11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x14ac:dyDescent="0.3">
      <c r="A37" s="11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x14ac:dyDescent="0.3">
      <c r="A38" s="11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x14ac:dyDescent="0.3">
      <c r="A39" s="11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x14ac:dyDescent="0.3">
      <c r="A40" s="11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x14ac:dyDescent="0.3">
      <c r="A41" s="11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x14ac:dyDescent="0.3">
      <c r="A42" s="11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x14ac:dyDescent="0.3">
      <c r="A43" s="11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x14ac:dyDescent="0.3">
      <c r="A44" s="11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x14ac:dyDescent="0.3">
      <c r="A45" s="11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x14ac:dyDescent="0.3">
      <c r="A46" s="11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x14ac:dyDescent="0.3">
      <c r="A47" s="11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x14ac:dyDescent="0.3">
      <c r="A48" s="11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x14ac:dyDescent="0.3">
      <c r="A49" s="11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 x14ac:dyDescent="0.3">
      <c r="A50" s="11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x14ac:dyDescent="0.3">
      <c r="A51" s="11"/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 x14ac:dyDescent="0.3">
      <c r="A52" s="11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x14ac:dyDescent="0.3">
      <c r="A53" s="11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1" x14ac:dyDescent="0.3">
      <c r="A54" s="11"/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1" x14ac:dyDescent="0.3">
      <c r="A55" s="11"/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1:11" x14ac:dyDescent="0.3">
      <c r="A56" s="11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 x14ac:dyDescent="0.3">
      <c r="A57" s="11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 x14ac:dyDescent="0.3">
      <c r="A58" s="11"/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1" x14ac:dyDescent="0.3">
      <c r="A59" s="11"/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1" x14ac:dyDescent="0.3">
      <c r="A60" s="11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 x14ac:dyDescent="0.3">
      <c r="A61" s="11"/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1" x14ac:dyDescent="0.3">
      <c r="A62" s="11"/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1:11" x14ac:dyDescent="0.3">
      <c r="A63" s="11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x14ac:dyDescent="0.3">
      <c r="A64" s="11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 x14ac:dyDescent="0.3">
      <c r="A65" s="11"/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1" x14ac:dyDescent="0.3">
      <c r="A66" s="11"/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 x14ac:dyDescent="0.3">
      <c r="A67" s="11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 x14ac:dyDescent="0.3">
      <c r="A68" s="11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 x14ac:dyDescent="0.3">
      <c r="A69" s="11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 x14ac:dyDescent="0.3">
      <c r="A70" s="11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 x14ac:dyDescent="0.3">
      <c r="A71" s="11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 x14ac:dyDescent="0.3">
      <c r="A72" s="11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 x14ac:dyDescent="0.3">
      <c r="A73" s="11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 x14ac:dyDescent="0.3">
      <c r="A74" s="11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 x14ac:dyDescent="0.3">
      <c r="A75" s="11"/>
      <c r="B75" s="8"/>
      <c r="C75" s="8"/>
      <c r="D75" s="8"/>
      <c r="E75" s="8"/>
      <c r="F75" s="8"/>
      <c r="G75" s="8"/>
      <c r="H75" s="8"/>
      <c r="I75" s="8"/>
      <c r="J75" s="8"/>
      <c r="K75" s="8"/>
    </row>
  </sheetData>
  <mergeCells count="13">
    <mergeCell ref="B5:C5"/>
    <mergeCell ref="A9:A15"/>
    <mergeCell ref="B9:B15"/>
    <mergeCell ref="A1:S1"/>
    <mergeCell ref="A2:A3"/>
    <mergeCell ref="C2:C3"/>
    <mergeCell ref="H2:K2"/>
    <mergeCell ref="L2:O2"/>
    <mergeCell ref="P2:S2"/>
    <mergeCell ref="D2:D3"/>
    <mergeCell ref="E2:E3"/>
    <mergeCell ref="F2:F3"/>
    <mergeCell ref="G2:G3"/>
  </mergeCells>
  <pageMargins left="0.19685039370078741" right="0.19685039370078741" top="0.39370078740157483" bottom="0.19685039370078741" header="0.31496062992125984" footer="0.31496062992125984"/>
  <pageSetup paperSize="8" scale="36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57" t="s">
        <v>30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32.25" customHeight="1" x14ac:dyDescent="0.25">
      <c r="A2" s="59" t="s">
        <v>0</v>
      </c>
      <c r="B2" s="19" t="s">
        <v>1</v>
      </c>
      <c r="C2" s="60" t="s">
        <v>14</v>
      </c>
      <c r="D2" s="61" t="s">
        <v>26</v>
      </c>
      <c r="E2" s="61"/>
      <c r="F2" s="61"/>
      <c r="G2" s="62" t="s">
        <v>35</v>
      </c>
      <c r="H2" s="62"/>
      <c r="I2" s="62"/>
      <c r="J2" s="63" t="s">
        <v>33</v>
      </c>
      <c r="K2" s="64"/>
      <c r="L2" s="65"/>
      <c r="M2" s="66" t="s">
        <v>28</v>
      </c>
      <c r="N2" s="66" t="s">
        <v>29</v>
      </c>
    </row>
    <row r="3" spans="1:14" ht="25.5" x14ac:dyDescent="0.25">
      <c r="A3" s="59"/>
      <c r="B3" s="20" t="s">
        <v>2</v>
      </c>
      <c r="C3" s="60"/>
      <c r="D3" s="21" t="s">
        <v>18</v>
      </c>
      <c r="E3" s="21" t="s">
        <v>19</v>
      </c>
      <c r="F3" s="21" t="s">
        <v>20</v>
      </c>
      <c r="G3" s="21" t="s">
        <v>18</v>
      </c>
      <c r="H3" s="21" t="s">
        <v>19</v>
      </c>
      <c r="I3" s="21" t="s">
        <v>20</v>
      </c>
      <c r="J3" s="21" t="s">
        <v>18</v>
      </c>
      <c r="K3" s="21" t="s">
        <v>19</v>
      </c>
      <c r="L3" s="21" t="s">
        <v>20</v>
      </c>
      <c r="M3" s="67"/>
      <c r="N3" s="67"/>
    </row>
    <row r="4" spans="1:14" x14ac:dyDescent="0.25">
      <c r="A4" s="22" t="s">
        <v>8</v>
      </c>
      <c r="B4" s="23">
        <v>2</v>
      </c>
      <c r="C4" s="24">
        <v>3</v>
      </c>
      <c r="D4" s="24">
        <v>4</v>
      </c>
      <c r="E4" s="23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24">
        <v>12</v>
      </c>
      <c r="M4" s="24">
        <v>13</v>
      </c>
      <c r="N4" s="24">
        <v>14</v>
      </c>
    </row>
    <row r="5" spans="1:14" ht="70.5" customHeight="1" x14ac:dyDescent="0.25">
      <c r="A5" s="25">
        <v>1</v>
      </c>
      <c r="B5" s="56" t="s">
        <v>31</v>
      </c>
      <c r="C5" s="56"/>
      <c r="D5" s="26">
        <f>SUM(D6:D7)</f>
        <v>9048313</v>
      </c>
      <c r="E5" s="26">
        <f>SUM(E6:E7)</f>
        <v>0</v>
      </c>
      <c r="F5" s="26">
        <f t="shared" ref="F5" si="0">SUM(F6:F7)</f>
        <v>9048313</v>
      </c>
      <c r="G5" s="26">
        <f>SUM(G6:G7)</f>
        <v>3127240</v>
      </c>
      <c r="H5" s="26">
        <f>SUM(H6:H7)</f>
        <v>0</v>
      </c>
      <c r="I5" s="26">
        <f>SUM(I6:I7)</f>
        <v>3127240</v>
      </c>
      <c r="J5" s="26">
        <f>G5/D5*100</f>
        <v>34.561580705707243</v>
      </c>
      <c r="K5" s="26">
        <v>0</v>
      </c>
      <c r="L5" s="26">
        <f>I5/F5*100</f>
        <v>34.561580705707243</v>
      </c>
      <c r="M5" s="35">
        <f>SUM(M6:M7)</f>
        <v>9048313</v>
      </c>
      <c r="N5" s="26">
        <f>M5/D5*100</f>
        <v>100</v>
      </c>
    </row>
    <row r="6" spans="1:14" ht="58.5" customHeight="1" x14ac:dyDescent="0.25">
      <c r="A6" s="27" t="s">
        <v>9</v>
      </c>
      <c r="B6" s="28" t="s">
        <v>15</v>
      </c>
      <c r="C6" s="28" t="s">
        <v>34</v>
      </c>
      <c r="D6" s="28">
        <f t="shared" ref="D6:D7" si="1">E6+F6</f>
        <v>24540</v>
      </c>
      <c r="E6" s="28">
        <v>0</v>
      </c>
      <c r="F6" s="28">
        <v>24540</v>
      </c>
      <c r="G6" s="28">
        <f>H6+I6</f>
        <v>0</v>
      </c>
      <c r="H6" s="28">
        <v>0</v>
      </c>
      <c r="I6" s="28">
        <v>0</v>
      </c>
      <c r="J6" s="29">
        <f>G6/D6*100</f>
        <v>0</v>
      </c>
      <c r="K6" s="29">
        <v>0</v>
      </c>
      <c r="L6" s="29">
        <f>I6/F6*100</f>
        <v>0</v>
      </c>
      <c r="M6" s="36">
        <f>F6</f>
        <v>24540</v>
      </c>
      <c r="N6" s="29">
        <f>M6/D6*100</f>
        <v>100</v>
      </c>
    </row>
    <row r="7" spans="1:14" ht="34.5" customHeight="1" x14ac:dyDescent="0.25">
      <c r="A7" s="27" t="s">
        <v>10</v>
      </c>
      <c r="B7" s="28" t="s">
        <v>32</v>
      </c>
      <c r="C7" s="28" t="s">
        <v>34</v>
      </c>
      <c r="D7" s="28">
        <f t="shared" si="1"/>
        <v>9023773</v>
      </c>
      <c r="E7" s="28">
        <v>0</v>
      </c>
      <c r="F7" s="28">
        <v>9023773</v>
      </c>
      <c r="G7" s="28">
        <f t="shared" ref="G7" si="2">H7+I7</f>
        <v>3127240</v>
      </c>
      <c r="H7" s="28">
        <v>0</v>
      </c>
      <c r="I7" s="28">
        <v>3127240</v>
      </c>
      <c r="J7" s="29">
        <f>G7/D7*100</f>
        <v>34.655570347348053</v>
      </c>
      <c r="K7" s="29">
        <v>0</v>
      </c>
      <c r="L7" s="29">
        <f>I7/F7*100</f>
        <v>34.655570347348053</v>
      </c>
      <c r="M7" s="36">
        <f>F7</f>
        <v>9023773</v>
      </c>
      <c r="N7" s="29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2016-03-09T12:13:52Z</cp:lastPrinted>
  <dcterms:created xsi:type="dcterms:W3CDTF">2012-05-22T08:33:39Z</dcterms:created>
  <dcterms:modified xsi:type="dcterms:W3CDTF">2016-03-10T09:08:48Z</dcterms:modified>
</cp:coreProperties>
</file>