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2040" windowWidth="19320" windowHeight="6780"/>
  </bookViews>
  <sheets>
    <sheet name="муниципальные" sheetId="33" r:id="rId1"/>
    <sheet name="ведомственная" sheetId="36" state="hidden" r:id="rId2"/>
  </sheets>
  <definedNames>
    <definedName name="_xlnm._FilterDatabase" localSheetId="0" hidden="1">муниципальные!$A$4:$R$7</definedName>
    <definedName name="_xlnm.Print_Titles" localSheetId="0">муниципальные!$2:$3</definedName>
    <definedName name="_xlnm.Print_Area" localSheetId="0">муниципальные!$A$1:$S$7</definedName>
  </definedNames>
  <calcPr calcId="145621"/>
</workbook>
</file>

<file path=xl/calcChain.xml><?xml version="1.0" encoding="utf-8"?>
<calcChain xmlns="http://schemas.openxmlformats.org/spreadsheetml/2006/main">
  <c r="R7" i="33" l="1"/>
  <c r="R6" i="33"/>
  <c r="L5" i="33" l="1"/>
  <c r="M5" i="33"/>
  <c r="N5" i="33"/>
  <c r="D5" i="33" l="1"/>
  <c r="E5" i="33"/>
  <c r="F5" i="33"/>
  <c r="H5" i="33"/>
  <c r="I5" i="33"/>
  <c r="J5" i="33"/>
  <c r="R5" i="33" s="1"/>
  <c r="C5" i="33"/>
  <c r="K7" i="33" l="1"/>
  <c r="S7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6" i="33" l="1"/>
  <c r="G7" i="33"/>
  <c r="O7" i="33" s="1"/>
  <c r="G6" i="33"/>
  <c r="K5" i="33" l="1"/>
  <c r="S5" i="33" s="1"/>
  <c r="O6" i="33"/>
  <c r="G5" i="33"/>
  <c r="O5" i="33" l="1"/>
</calcChain>
</file>

<file path=xl/sharedStrings.xml><?xml version="1.0" encoding="utf-8"?>
<sst xmlns="http://schemas.openxmlformats.org/spreadsheetml/2006/main" count="54" uniqueCount="33">
  <si>
    <t>№ п/п</t>
  </si>
  <si>
    <t>Наименование программы</t>
  </si>
  <si>
    <t>Запланированные мероприятия</t>
  </si>
  <si>
    <t>ДОиМП</t>
  </si>
  <si>
    <t>1</t>
  </si>
  <si>
    <t>1.1</t>
  </si>
  <si>
    <t>1.2</t>
  </si>
  <si>
    <t>ДДА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</si>
  <si>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</si>
  <si>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Исполнит.    ГРБС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</si>
  <si>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</si>
  <si>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</si>
  <si>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</si>
  <si>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</si>
  <si>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ПЛАН  на 2015 год (рублей)</t>
  </si>
  <si>
    <t>% исполнения  к плану года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</si>
  <si>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</si>
  <si>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</si>
  <si>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</si>
  <si>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</si>
  <si>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</si>
  <si>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</si>
  <si>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</si>
  <si>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</si>
  <si>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ПЛАН  на 2016 год (рублей)</t>
  </si>
  <si>
    <t>1 квартал</t>
  </si>
  <si>
    <t>2 квартал</t>
  </si>
  <si>
    <t>3 квартал</t>
  </si>
  <si>
    <t>4 квартал</t>
  </si>
  <si>
    <t>федеральный бюджет</t>
  </si>
  <si>
    <t>Оказание финансовой и имущественной поддержки социально ориентированным некоммерческим организациям</t>
  </si>
  <si>
    <t>Кассовый расход на 01.04.2016  (рублей)</t>
  </si>
  <si>
    <t>% исполнения  к плану 1 квартала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</si>
</sst>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/>
    <xf numFmtId="0" fontId="4" fillId="0" borderId="0" xfId="0" applyFont="1" applyFill="1"/>
    <xf numFmtId="2" fontId="4" fillId="0" borderId="0" xfId="0" applyNumberFormat="1" applyFont="1" applyFill="1"/>
    <xf numFmtId="164" fontId="4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tabSelected="1" zoomScale="70" zoomScaleNormal="70" zoomScaleSheetLayoutView="70" workbookViewId="0">
      <pane ySplit="3" topLeftCell="A4" activePane="bottomLeft" state="frozen"/>
      <selection pane="bottomLeft" activeCell="N21" sqref="N21"/>
    </sheetView>
  </sheetViews>
  <sheetFormatPr defaultColWidth="9.140625" defaultRowHeight="18.75" x14ac:dyDescent="0.3"/>
  <cols>
    <col min="1" max="1" width="54.85546875" style="8" customWidth="1"/>
    <col min="2" max="2" width="13.140625" style="8" customWidth="1"/>
    <col min="3" max="3" width="24.140625" style="8" customWidth="1"/>
    <col min="4" max="4" width="18.7109375" style="8" hidden="1" customWidth="1"/>
    <col min="5" max="5" width="18.5703125" style="8" hidden="1" customWidth="1"/>
    <col min="6" max="6" width="10.85546875" style="8" hidden="1" customWidth="1"/>
    <col min="7" max="7" width="22.7109375" style="8" customWidth="1"/>
    <col min="8" max="8" width="21.5703125" style="8" customWidth="1"/>
    <col min="9" max="9" width="19.28515625" style="8" customWidth="1"/>
    <col min="10" max="10" width="22.28515625" style="8" customWidth="1"/>
    <col min="11" max="11" width="22" style="9" customWidth="1"/>
    <col min="12" max="12" width="20" style="9" customWidth="1"/>
    <col min="13" max="13" width="17.140625" style="9" customWidth="1"/>
    <col min="14" max="14" width="21" style="9" customWidth="1"/>
    <col min="15" max="15" width="13.28515625" style="10" customWidth="1"/>
    <col min="16" max="16" width="13.7109375" style="10" customWidth="1"/>
    <col min="17" max="17" width="13.28515625" style="10" customWidth="1"/>
    <col min="18" max="18" width="12.42578125" style="10" customWidth="1"/>
    <col min="19" max="19" width="15.42578125" style="10" customWidth="1"/>
    <col min="20" max="16384" width="9.140625" style="8"/>
  </cols>
  <sheetData>
    <row r="1" spans="1:19" s="6" customFormat="1" ht="62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8"/>
    </row>
    <row r="2" spans="1:19" s="7" customFormat="1" ht="25.5" customHeight="1" x14ac:dyDescent="0.3">
      <c r="A2" s="2" t="s">
        <v>1</v>
      </c>
      <c r="B2" s="34" t="s">
        <v>9</v>
      </c>
      <c r="C2" s="40" t="s">
        <v>25</v>
      </c>
      <c r="D2" s="40" t="s">
        <v>26</v>
      </c>
      <c r="E2" s="40" t="s">
        <v>27</v>
      </c>
      <c r="F2" s="40" t="s">
        <v>28</v>
      </c>
      <c r="G2" s="35" t="s">
        <v>24</v>
      </c>
      <c r="H2" s="35"/>
      <c r="I2" s="35"/>
      <c r="J2" s="35"/>
      <c r="K2" s="36" t="s">
        <v>31</v>
      </c>
      <c r="L2" s="36"/>
      <c r="M2" s="36"/>
      <c r="N2" s="36"/>
      <c r="O2" s="37" t="s">
        <v>15</v>
      </c>
      <c r="P2" s="38"/>
      <c r="Q2" s="38"/>
      <c r="R2" s="39"/>
      <c r="S2" s="31" t="s">
        <v>32</v>
      </c>
    </row>
    <row r="3" spans="1:19" s="7" customFormat="1" ht="70.5" customHeight="1" x14ac:dyDescent="0.3">
      <c r="A3" s="29" t="s">
        <v>2</v>
      </c>
      <c r="B3" s="34"/>
      <c r="C3" s="41"/>
      <c r="D3" s="41"/>
      <c r="E3" s="41"/>
      <c r="F3" s="41"/>
      <c r="G3" s="30" t="s">
        <v>11</v>
      </c>
      <c r="H3" s="30" t="s">
        <v>12</v>
      </c>
      <c r="I3" s="30" t="s">
        <v>29</v>
      </c>
      <c r="J3" s="30" t="s">
        <v>13</v>
      </c>
      <c r="K3" s="30" t="s">
        <v>11</v>
      </c>
      <c r="L3" s="30" t="s">
        <v>12</v>
      </c>
      <c r="M3" s="30" t="s">
        <v>29</v>
      </c>
      <c r="N3" s="30" t="s">
        <v>13</v>
      </c>
      <c r="O3" s="3" t="s">
        <v>11</v>
      </c>
      <c r="P3" s="3" t="s">
        <v>12</v>
      </c>
      <c r="Q3" s="3" t="s">
        <v>29</v>
      </c>
      <c r="R3" s="3" t="s">
        <v>13</v>
      </c>
      <c r="S3" s="32"/>
    </row>
    <row r="4" spans="1:19" s="7" customFormat="1" ht="21.75" customHeight="1" x14ac:dyDescent="0.3">
      <c r="A4" s="4">
        <v>2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5</v>
      </c>
      <c r="H4" s="4">
        <v>6</v>
      </c>
      <c r="I4" s="4">
        <v>7</v>
      </c>
      <c r="J4" s="5">
        <v>8</v>
      </c>
      <c r="K4" s="5">
        <v>13</v>
      </c>
      <c r="L4" s="5">
        <v>14</v>
      </c>
      <c r="M4" s="5">
        <v>15</v>
      </c>
      <c r="N4" s="5">
        <v>16</v>
      </c>
      <c r="O4" s="5">
        <v>17</v>
      </c>
      <c r="P4" s="5">
        <v>18</v>
      </c>
      <c r="Q4" s="5">
        <v>19</v>
      </c>
      <c r="R4" s="5">
        <v>20</v>
      </c>
      <c r="S4" s="5">
        <v>21</v>
      </c>
    </row>
    <row r="5" spans="1:19" s="7" customFormat="1" ht="77.25" customHeight="1" x14ac:dyDescent="0.3">
      <c r="A5" s="42" t="s">
        <v>8</v>
      </c>
      <c r="B5" s="42"/>
      <c r="C5" s="27">
        <f>SUM(C6:C7)</f>
        <v>239900</v>
      </c>
      <c r="D5" s="27">
        <f t="shared" ref="D5:N5" si="0">SUM(D6:D7)</f>
        <v>278900</v>
      </c>
      <c r="E5" s="27">
        <f t="shared" si="0"/>
        <v>1120100</v>
      </c>
      <c r="F5" s="27">
        <f t="shared" si="0"/>
        <v>773300</v>
      </c>
      <c r="G5" s="27">
        <f t="shared" si="0"/>
        <v>2412200</v>
      </c>
      <c r="H5" s="27">
        <f t="shared" si="0"/>
        <v>0</v>
      </c>
      <c r="I5" s="27">
        <f t="shared" si="0"/>
        <v>0</v>
      </c>
      <c r="J5" s="27">
        <f t="shared" si="0"/>
        <v>2412200</v>
      </c>
      <c r="K5" s="27">
        <f t="shared" si="0"/>
        <v>229652.13</v>
      </c>
      <c r="L5" s="27">
        <f t="shared" si="0"/>
        <v>0</v>
      </c>
      <c r="M5" s="27">
        <f t="shared" si="0"/>
        <v>0</v>
      </c>
      <c r="N5" s="27">
        <f t="shared" si="0"/>
        <v>229652.13</v>
      </c>
      <c r="O5" s="1">
        <f>K5/G5*100</f>
        <v>9.5204431639167577</v>
      </c>
      <c r="P5" s="1"/>
      <c r="Q5" s="1"/>
      <c r="R5" s="1">
        <f>N5/J5*100</f>
        <v>9.5204431639167577</v>
      </c>
      <c r="S5" s="1">
        <f>K5/C5*100</f>
        <v>95.728274280950401</v>
      </c>
    </row>
    <row r="6" spans="1:19" s="7" customFormat="1" ht="29.25" customHeight="1" x14ac:dyDescent="0.3">
      <c r="A6" s="43" t="s">
        <v>30</v>
      </c>
      <c r="B6" s="24" t="s">
        <v>7</v>
      </c>
      <c r="C6" s="22">
        <v>0</v>
      </c>
      <c r="D6" s="22">
        <v>0</v>
      </c>
      <c r="E6" s="22">
        <v>1000000</v>
      </c>
      <c r="F6" s="22">
        <v>0</v>
      </c>
      <c r="G6" s="22">
        <f>H6+J6</f>
        <v>1000000</v>
      </c>
      <c r="H6" s="22">
        <v>0</v>
      </c>
      <c r="I6" s="22">
        <v>0</v>
      </c>
      <c r="J6" s="22">
        <v>1000000</v>
      </c>
      <c r="K6" s="22">
        <f>L6+N6</f>
        <v>0</v>
      </c>
      <c r="L6" s="22">
        <v>0</v>
      </c>
      <c r="M6" s="22">
        <v>0</v>
      </c>
      <c r="N6" s="22">
        <v>0</v>
      </c>
      <c r="O6" s="23">
        <f>K6/G6*100</f>
        <v>0</v>
      </c>
      <c r="P6" s="23"/>
      <c r="Q6" s="23"/>
      <c r="R6" s="23">
        <f>N6/J6*100</f>
        <v>0</v>
      </c>
      <c r="S6" s="23"/>
    </row>
    <row r="7" spans="1:19" s="7" customFormat="1" ht="31.5" customHeight="1" x14ac:dyDescent="0.3">
      <c r="A7" s="43"/>
      <c r="B7" s="24" t="s">
        <v>3</v>
      </c>
      <c r="C7" s="22">
        <v>239900</v>
      </c>
      <c r="D7" s="22">
        <v>278900</v>
      </c>
      <c r="E7" s="22">
        <v>120100</v>
      </c>
      <c r="F7" s="22">
        <v>773300</v>
      </c>
      <c r="G7" s="22">
        <f>H7+J7</f>
        <v>1412200</v>
      </c>
      <c r="H7" s="22">
        <v>0</v>
      </c>
      <c r="I7" s="22">
        <v>0</v>
      </c>
      <c r="J7" s="22">
        <v>1412200</v>
      </c>
      <c r="K7" s="22">
        <f t="shared" ref="K7" si="1">L7+N7</f>
        <v>229652.13</v>
      </c>
      <c r="L7" s="22">
        <v>0</v>
      </c>
      <c r="M7" s="22">
        <v>0</v>
      </c>
      <c r="N7" s="22">
        <v>229652.13</v>
      </c>
      <c r="O7" s="23">
        <f>K7/G7*100</f>
        <v>16.262011754708965</v>
      </c>
      <c r="P7" s="23"/>
      <c r="Q7" s="23"/>
      <c r="R7" s="23">
        <f>N7/J7*100</f>
        <v>16.262011754708965</v>
      </c>
      <c r="S7" s="23">
        <f>K7/C7*100</f>
        <v>95.728274280950401</v>
      </c>
    </row>
    <row r="8" spans="1:19" x14ac:dyDescent="0.3">
      <c r="A8" s="7"/>
      <c r="B8" s="7"/>
      <c r="C8" s="7"/>
      <c r="D8" s="7"/>
      <c r="E8" s="7"/>
      <c r="F8" s="7"/>
      <c r="G8" s="7"/>
      <c r="H8" s="7"/>
      <c r="I8" s="7"/>
      <c r="J8" s="7"/>
    </row>
    <row r="9" spans="1:19" x14ac:dyDescent="0.3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9" x14ac:dyDescent="0.3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9" x14ac:dyDescent="0.3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9" x14ac:dyDescent="0.3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9" x14ac:dyDescent="0.3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9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9" x14ac:dyDescent="0.3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9" x14ac:dyDescent="0.3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3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3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3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3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3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3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3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3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3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3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3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3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3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3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3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3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3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3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3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3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3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3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3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3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3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3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3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3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3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3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3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3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3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3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3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3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3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3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3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3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3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3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3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3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3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3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3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3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3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3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3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3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3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3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3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3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3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3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3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3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3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3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3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3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3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3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3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3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3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3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3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3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3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3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3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3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3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3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3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3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3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3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3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</row>
  </sheetData>
  <mergeCells count="12">
    <mergeCell ref="A6:A7"/>
    <mergeCell ref="A5:B5"/>
    <mergeCell ref="A1:R1"/>
    <mergeCell ref="B2:B3"/>
    <mergeCell ref="G2:J2"/>
    <mergeCell ref="K2:N2"/>
    <mergeCell ref="O2:R2"/>
    <mergeCell ref="C2:C3"/>
    <mergeCell ref="D2:D3"/>
    <mergeCell ref="E2:E3"/>
    <mergeCell ref="F2:F3"/>
    <mergeCell ref="S2:S3"/>
  </mergeCells>
  <pageMargins left="0.19685039370078741" right="0.19685039370078741" top="0.39370078740157483" bottom="0.19685039370078741" header="0.31496062992125984" footer="0.31496062992125984"/>
  <pageSetup paperSize="8" scale="41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32.25" customHeight="1" x14ac:dyDescent="0.25">
      <c r="A2" s="45" t="s">
        <v>0</v>
      </c>
      <c r="B2" s="11" t="s">
        <v>1</v>
      </c>
      <c r="C2" s="46" t="s">
        <v>9</v>
      </c>
      <c r="D2" s="47" t="s">
        <v>14</v>
      </c>
      <c r="E2" s="47"/>
      <c r="F2" s="47"/>
      <c r="G2" s="48" t="s">
        <v>23</v>
      </c>
      <c r="H2" s="48"/>
      <c r="I2" s="48"/>
      <c r="J2" s="51" t="s">
        <v>21</v>
      </c>
      <c r="K2" s="52"/>
      <c r="L2" s="53"/>
      <c r="M2" s="54" t="s">
        <v>16</v>
      </c>
      <c r="N2" s="54" t="s">
        <v>17</v>
      </c>
    </row>
    <row r="3" spans="1:14" ht="25.5" x14ac:dyDescent="0.25">
      <c r="A3" s="45"/>
      <c r="B3" s="12" t="s">
        <v>2</v>
      </c>
      <c r="C3" s="46"/>
      <c r="D3" s="13" t="s">
        <v>11</v>
      </c>
      <c r="E3" s="13" t="s">
        <v>12</v>
      </c>
      <c r="F3" s="13" t="s">
        <v>13</v>
      </c>
      <c r="G3" s="13" t="s">
        <v>11</v>
      </c>
      <c r="H3" s="13" t="s">
        <v>12</v>
      </c>
      <c r="I3" s="13" t="s">
        <v>13</v>
      </c>
      <c r="J3" s="13" t="s">
        <v>11</v>
      </c>
      <c r="K3" s="13" t="s">
        <v>12</v>
      </c>
      <c r="L3" s="13" t="s">
        <v>13</v>
      </c>
      <c r="M3" s="55"/>
      <c r="N3" s="55"/>
    </row>
    <row r="4" spans="1:14" x14ac:dyDescent="0.25">
      <c r="A4" s="14" t="s">
        <v>4</v>
      </c>
      <c r="B4" s="15">
        <v>2</v>
      </c>
      <c r="C4" s="16">
        <v>3</v>
      </c>
      <c r="D4" s="16">
        <v>4</v>
      </c>
      <c r="E4" s="15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</row>
    <row r="5" spans="1:14" ht="70.5" customHeight="1" x14ac:dyDescent="0.25">
      <c r="A5" s="17">
        <v>1</v>
      </c>
      <c r="B5" s="44" t="s">
        <v>19</v>
      </c>
      <c r="C5" s="44"/>
      <c r="D5" s="18">
        <f>SUM(D6:D7)</f>
        <v>9048313</v>
      </c>
      <c r="E5" s="18">
        <f>SUM(E6:E7)</f>
        <v>0</v>
      </c>
      <c r="F5" s="18">
        <f t="shared" ref="F5" si="0">SUM(F6:F7)</f>
        <v>9048313</v>
      </c>
      <c r="G5" s="18">
        <f>SUM(G6:G7)</f>
        <v>3127240</v>
      </c>
      <c r="H5" s="18">
        <f>SUM(H6:H7)</f>
        <v>0</v>
      </c>
      <c r="I5" s="18">
        <f>SUM(I6:I7)</f>
        <v>3127240</v>
      </c>
      <c r="J5" s="18">
        <f>G5/D5*100</f>
        <v>34.561580705707243</v>
      </c>
      <c r="K5" s="18">
        <v>0</v>
      </c>
      <c r="L5" s="18">
        <f>I5/F5*100</f>
        <v>34.561580705707243</v>
      </c>
      <c r="M5" s="25">
        <f>SUM(M6:M7)</f>
        <v>9048313</v>
      </c>
      <c r="N5" s="18">
        <f>M5/D5*100</f>
        <v>100</v>
      </c>
    </row>
    <row r="6" spans="1:14" ht="58.5" customHeight="1" x14ac:dyDescent="0.25">
      <c r="A6" s="19" t="s">
        <v>5</v>
      </c>
      <c r="B6" s="20" t="s">
        <v>10</v>
      </c>
      <c r="C6" s="20" t="s">
        <v>22</v>
      </c>
      <c r="D6" s="20">
        <f t="shared" ref="D6:D7" si="1">E6+F6</f>
        <v>24540</v>
      </c>
      <c r="E6" s="20">
        <v>0</v>
      </c>
      <c r="F6" s="20">
        <v>24540</v>
      </c>
      <c r="G6" s="20">
        <f>H6+I6</f>
        <v>0</v>
      </c>
      <c r="H6" s="20">
        <v>0</v>
      </c>
      <c r="I6" s="20">
        <v>0</v>
      </c>
      <c r="J6" s="21">
        <f>G6/D6*100</f>
        <v>0</v>
      </c>
      <c r="K6" s="21">
        <v>0</v>
      </c>
      <c r="L6" s="21">
        <f>I6/F6*100</f>
        <v>0</v>
      </c>
      <c r="M6" s="26">
        <f>F6</f>
        <v>24540</v>
      </c>
      <c r="N6" s="21">
        <f>M6/D6*100</f>
        <v>100</v>
      </c>
    </row>
    <row r="7" spans="1:14" ht="34.5" customHeight="1" x14ac:dyDescent="0.25">
      <c r="A7" s="19" t="s">
        <v>6</v>
      </c>
      <c r="B7" s="20" t="s">
        <v>20</v>
      </c>
      <c r="C7" s="20" t="s">
        <v>22</v>
      </c>
      <c r="D7" s="20">
        <f t="shared" si="1"/>
        <v>9023773</v>
      </c>
      <c r="E7" s="20">
        <v>0</v>
      </c>
      <c r="F7" s="20">
        <v>9023773</v>
      </c>
      <c r="G7" s="20">
        <f t="shared" ref="G7" si="2">H7+I7</f>
        <v>3127240</v>
      </c>
      <c r="H7" s="20">
        <v>0</v>
      </c>
      <c r="I7" s="20">
        <v>3127240</v>
      </c>
      <c r="J7" s="21">
        <f>G7/D7*100</f>
        <v>34.655570347348053</v>
      </c>
      <c r="K7" s="21">
        <v>0</v>
      </c>
      <c r="L7" s="21">
        <f>I7/F7*100</f>
        <v>34.655570347348053</v>
      </c>
      <c r="M7" s="26">
        <f>F7</f>
        <v>9023773</v>
      </c>
      <c r="N7" s="2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ведомственная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2016-04-07T04:13:15Z</cp:lastPrinted>
  <dcterms:created xsi:type="dcterms:W3CDTF">2012-05-22T08:33:39Z</dcterms:created>
  <dcterms:modified xsi:type="dcterms:W3CDTF">2016-04-13T09:02:54Z</dcterms:modified>
</cp:coreProperties>
</file>