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в прессслужбу\"/>
    </mc:Choice>
  </mc:AlternateContent>
  <bookViews>
    <workbookView xWindow="120" yWindow="1785" windowWidth="15480" windowHeight="9600"/>
  </bookViews>
  <sheets>
    <sheet name="лист" sheetId="29" r:id="rId1"/>
  </sheets>
  <definedNames>
    <definedName name="_xlnm._FilterDatabase" localSheetId="0" hidden="1">лист!$A$1:$K$29</definedName>
    <definedName name="_xlnm.Print_Titles" localSheetId="0">лист!$3:$5</definedName>
    <definedName name="_xlnm.Print_Area" localSheetId="0">лист!$A$1:$L$38</definedName>
  </definedNames>
  <calcPr calcId="152511"/>
</workbook>
</file>

<file path=xl/calcChain.xml><?xml version="1.0" encoding="utf-8"?>
<calcChain xmlns="http://schemas.openxmlformats.org/spreadsheetml/2006/main">
  <c r="I30" i="29" l="1"/>
  <c r="I10" i="29"/>
  <c r="F10" i="29"/>
  <c r="F9" i="29"/>
  <c r="D30" i="29" l="1"/>
  <c r="D31" i="29"/>
  <c r="F30" i="29"/>
  <c r="D9" i="29"/>
  <c r="D10" i="29"/>
  <c r="H17" i="29" l="1"/>
  <c r="I17" i="29"/>
  <c r="G12" i="29"/>
  <c r="G11" i="29"/>
  <c r="D12" i="29"/>
  <c r="J12" i="29" l="1"/>
  <c r="G17" i="29"/>
  <c r="F8" i="29"/>
  <c r="I8" i="29"/>
  <c r="H8" i="29"/>
  <c r="I14" i="29"/>
  <c r="I26" i="29" s="1"/>
  <c r="H14" i="29"/>
  <c r="G14" i="29" l="1"/>
  <c r="G8" i="29"/>
  <c r="E17" i="29"/>
  <c r="F17" i="29"/>
  <c r="D18" i="29"/>
  <c r="D11" i="29"/>
  <c r="J11" i="29" s="1"/>
  <c r="G10" i="29"/>
  <c r="G9" i="29"/>
  <c r="D8" i="29" l="1"/>
  <c r="G21" i="29"/>
  <c r="G22" i="29"/>
  <c r="D21" i="29"/>
  <c r="D22" i="29"/>
  <c r="J22" i="29" l="1"/>
  <c r="J21" i="29"/>
  <c r="F14" i="29"/>
  <c r="E14" i="29"/>
  <c r="G23" i="29"/>
  <c r="G24" i="29"/>
  <c r="G25" i="29"/>
  <c r="D24" i="29"/>
  <c r="D25" i="29"/>
  <c r="D23" i="29"/>
  <c r="J24" i="29" l="1"/>
  <c r="J25" i="29"/>
  <c r="J23" i="29"/>
  <c r="D14" i="29"/>
  <c r="J9" i="29"/>
  <c r="J10" i="29"/>
  <c r="E8" i="29" l="1"/>
  <c r="G16" i="29" l="1"/>
  <c r="D16" i="29"/>
  <c r="J16" i="29" l="1"/>
  <c r="D15" i="29" l="1"/>
  <c r="G19" i="29"/>
  <c r="G20" i="29"/>
  <c r="G18" i="29"/>
  <c r="D19" i="29"/>
  <c r="D20" i="29"/>
  <c r="D17" i="29" l="1"/>
  <c r="D26" i="29" s="1"/>
  <c r="E26" i="29"/>
  <c r="F26" i="29"/>
  <c r="J20" i="29"/>
  <c r="J18" i="29"/>
  <c r="J19" i="29"/>
  <c r="J17" i="29" l="1"/>
  <c r="G26" i="29"/>
  <c r="E28" i="29"/>
  <c r="E32" i="29" s="1"/>
  <c r="E33" i="29" s="1"/>
  <c r="F28" i="29"/>
  <c r="F32" i="29" s="1"/>
  <c r="F33" i="29" s="1"/>
  <c r="H28" i="29"/>
  <c r="I28" i="29"/>
  <c r="D29" i="29"/>
  <c r="D28" i="29" l="1"/>
  <c r="D32" i="29" s="1"/>
  <c r="D33" i="29" s="1"/>
  <c r="G30" i="29" l="1"/>
  <c r="G31" i="29"/>
  <c r="G29" i="29"/>
  <c r="H26" i="29"/>
  <c r="I32" i="29"/>
  <c r="J29" i="29" l="1"/>
  <c r="G28" i="29"/>
  <c r="J31" i="29"/>
  <c r="J30" i="29"/>
  <c r="I33" i="29"/>
  <c r="H32" i="29"/>
  <c r="H33" i="29" s="1"/>
  <c r="G15" i="29"/>
  <c r="J28" i="29" l="1"/>
  <c r="J8" i="29"/>
  <c r="G32" i="29"/>
  <c r="J15" i="29"/>
  <c r="G33" i="29" l="1"/>
  <c r="J33" i="29" s="1"/>
  <c r="J32" i="29"/>
  <c r="J14" i="29"/>
  <c r="J26" i="29" l="1"/>
</calcChain>
</file>

<file path=xl/sharedStrings.xml><?xml version="1.0" encoding="utf-8"?>
<sst xmlns="http://schemas.openxmlformats.org/spreadsheetml/2006/main" count="102" uniqueCount="71">
  <si>
    <t>№ п/п</t>
  </si>
  <si>
    <t>Наименование программы</t>
  </si>
  <si>
    <t>Запланированные мероприятия</t>
  </si>
  <si>
    <t>ДГС</t>
  </si>
  <si>
    <t>ДЖКХ</t>
  </si>
  <si>
    <t>1</t>
  </si>
  <si>
    <t>Примечание</t>
  </si>
  <si>
    <t>29.07.2013 от Службы контроля ХМАО – Югры получено согласование и с ООО "СОК" заключен контракт от 12.08.2013 № 38/-13  на сумму 1 255 978,59144 тыс. руб. Срок выполнения работ с 12.08.2013 по 13.03.15 (19 месяцев). Оплата сначала за счет средств бюджета ХМАО - Югры</t>
  </si>
  <si>
    <t>% исполнения к плану года</t>
  </si>
  <si>
    <t>Исполнитель,    ГРБС</t>
  </si>
  <si>
    <t>всего</t>
  </si>
  <si>
    <t>из бюджета ХМАО</t>
  </si>
  <si>
    <t>из местного бюджета</t>
  </si>
  <si>
    <t>тыс.рублей</t>
  </si>
  <si>
    <t>Подпрограмма I «Транспорт»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Обеспечение доступности и повышение качества транспортных услуг автомобильным транспортом</t>
  </si>
  <si>
    <t>1.</t>
  </si>
  <si>
    <t>Подпрограмма II «Автомобильные дороги»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 Восстановление работоспособности, а так же расширение сети автомобильных  дорог общего пользования местного значения,
 в том числе  проектно-изыскательские работы и строительно-монтажные работы</t>
  </si>
  <si>
    <t>2.</t>
  </si>
  <si>
    <t>Строительство и реконструкция автомобильных дорог общего пользования местного значения</t>
  </si>
  <si>
    <t>2.1.</t>
  </si>
  <si>
    <t>Ремонт автомобильных дорог общего пользования местного значения</t>
  </si>
  <si>
    <t>Задача 2. Обеспечение функционирования сети автомобильных дорог общего пользования местного значения</t>
  </si>
  <si>
    <t>3.</t>
  </si>
  <si>
    <t>3.1.</t>
  </si>
  <si>
    <t>3.2.</t>
  </si>
  <si>
    <t>Содержание автомобильных дорог  общего пользования местного значения и средств оргнанизации дорожного движения на них</t>
  </si>
  <si>
    <t>4.</t>
  </si>
  <si>
    <t>Оплата потребления э/энергии</t>
  </si>
  <si>
    <t xml:space="preserve">ИТОГО ПО ПРОГРАММЕ  </t>
  </si>
  <si>
    <t>4.1.</t>
  </si>
  <si>
    <t>4.2.</t>
  </si>
  <si>
    <t>4.3.</t>
  </si>
  <si>
    <t xml:space="preserve">ИТОГО ПО ПОДПРОГРАММЕ II </t>
  </si>
  <si>
    <t xml:space="preserve">Содержание автомобильных дорог  общего пользования местного значения и средств оргнанизации дорожного движения на них / ИТОГО ПО ЗАДАЧЕ 2                                ПОДПРОГРАММЫ II </t>
  </si>
  <si>
    <t>ИТОГО ПО ЗАДАЧЕ 1                                                                     ПОДПРОГРАММЫ II (2+3)</t>
  </si>
  <si>
    <t xml:space="preserve">Субсидии на возмещение недополученных доходов, связанных с оказанием услуг по организации обслуживания населения города Нефтеюганска автомобильным транспортом общего пользования / ИТОГО ПО ПОДПРОГРАММЕ I </t>
  </si>
  <si>
    <t>план 2015 г.</t>
  </si>
  <si>
    <t>Автодорога по ул.Набережная (от перекрестка ул.Ленина - ул.Гагарина до ул.Юганская) (участок автодороги от п ул.Молодежная до ул.Юганская) (СМР)</t>
  </si>
  <si>
    <t>3.3</t>
  </si>
  <si>
    <t>Автодорога по ул.Ленина (участок автодороги от ул.Парковая до ул.Жилая)</t>
  </si>
  <si>
    <t>2.2.</t>
  </si>
  <si>
    <t>Улицы и внутриквартальные проезды 11 микрорайона г.Нефтеюганска (ул.Коммунальная)</t>
  </si>
  <si>
    <t>Исполнитель: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</si>
  <si>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муниципальной программы города Нефтеюганска "Развитие транспортной системы                                                                                         в городе Нефтеюганске на 2014-2020 годы"</t>
  </si>
  <si>
    <t>в связи с оказанием услуг отдельным категориям граждан по бесплатному проезду  в автомобильном транспорте общего пользования по городским маршрутам, проходящим в пределах границ города Нефтеюганска</t>
  </si>
  <si>
    <t>Оплата за фактически оказанные и принятые услуги</t>
  </si>
  <si>
    <t>Возмещение затрат по ТО и содержанию светофорного хозяйства</t>
  </si>
  <si>
    <t>Автодорога по ул.Усть-Балыкская (участок от автодороги по ул.Жилая до автодороги по ул.Объездная)</t>
  </si>
  <si>
    <t>Автодорога Проезд 8П  (участок от автодороги Проезд 5П до автодороги Проезд 6П)</t>
  </si>
  <si>
    <t>Автодорога по ул.Сургутская (участок автодороги от  черты города ПК-0 до ПК-3(47))</t>
  </si>
  <si>
    <t>Оплата по фактическим показаниям.</t>
  </si>
  <si>
    <t>3.4.</t>
  </si>
  <si>
    <t>3.5.</t>
  </si>
  <si>
    <t>3.7.</t>
  </si>
  <si>
    <t>3.8.</t>
  </si>
  <si>
    <t>3.9</t>
  </si>
  <si>
    <t>Автодорога автодороги Проезд 5П, 6П</t>
  </si>
  <si>
    <t>Автодорога по ул.Усть-Балыкская (участок автодороги от ул.Нефтяников до ул.Парковая)</t>
  </si>
  <si>
    <t>Автодорога по ул.Аржанова (участок автодороги от ул.Мамонтовская до ул.Нефтяников</t>
  </si>
  <si>
    <t>Автодорога по ул.Нефтяников (от ПК 3+855 до ПК 3+970)</t>
  </si>
  <si>
    <t>Работы выполнены.</t>
  </si>
  <si>
    <t xml:space="preserve">в связи с оказанием услуги по организации транспортного обслуживания населения автомобильным транспортом общего пользования по ежегодным сезонным автобусным маршрутам до садовых, огороднических и дачных товариществ </t>
  </si>
  <si>
    <t xml:space="preserve">в связи с оказанием услуги отдельным категориям граждан по бесплатному проезду  в автомобильном транспорте общего пользования по ежегодным сезонным автобусным маршрутам до садовых, огороднических и дачных товариществ </t>
  </si>
  <si>
    <t>Контракт № 0187300012815000224 с 16.06.15 по 30.11.16 (сроки выполнения работ 15 месяцев, до 11.2016)</t>
  </si>
  <si>
    <t>Контракт № 0187300012815000218  с 16.06.15 по 30.11.16 (15 месяцев, до 11.2016)</t>
  </si>
  <si>
    <t>в связи с оказанием услуг по организации транспортного обслуживания  населения автомобильным транспортом общего пользования на территории города Нефтеюганска</t>
  </si>
  <si>
    <t>Оказание услуг с 09.05.2015 по 28.09.2015</t>
  </si>
  <si>
    <t>Экономия денежных средств возвращена в бюджеты соотвтетствующих уровней.</t>
  </si>
  <si>
    <t>кассовый расход на 01.12.2015 г.</t>
  </si>
  <si>
    <t>Оплата за фактически оказанные и принятые услуги на 01.12.2015</t>
  </si>
  <si>
    <t>Отдел по транспорту и автодорогам департамента ЖКХ администрации города Нефтеюганска, тел.: 25-08-04, 231900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</si>
</sst>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40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2"/>
      <charset val="204"/>
      <scheme val="minor"/>
    </font>
    <font>
      <b/>
      <sz val="14"/>
      <color theme="1"/>
      <name val="Times New Roman"/>
      <family val="2"/>
      <charset val="204"/>
      <scheme val="minor"/>
    </font>
    <font>
      <b/>
      <sz val="14"/>
      <name val="Times New Roman"/>
      <family val="2"/>
      <charset val="204"/>
    </font>
    <font>
      <b/>
      <sz val="14"/>
      <name val="Times New Roman"/>
      <family val="2"/>
      <charset val="204"/>
      <scheme val="minor"/>
    </font>
    <font>
      <sz val="14"/>
      <name val="Times New Roman"/>
      <family val="2"/>
      <charset val="204"/>
      <scheme val="minor"/>
    </font>
    <font>
      <sz val="14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  <scheme val="minor"/>
    </font>
    <font>
      <b/>
      <i/>
      <sz val="14"/>
      <color theme="1"/>
      <name val="Times New Roman"/>
      <family val="1"/>
      <charset val="204"/>
      <scheme val="minor"/>
    </font>
    <font>
      <sz val="16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b/>
      <sz val="12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name val="Times New Roman"/>
      <family val="2"/>
      <charset val="204"/>
      <scheme val="minor"/>
    </font>
    <font>
      <sz val="12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16"/>
      <color theme="1"/>
      <name val="Times New Roman"/>
      <family val="2"/>
      <charset val="204"/>
      <scheme val="minor"/>
    </font>
    <font>
      <sz val="16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  <scheme val="minor"/>
    </font>
    <font>
      <sz val="1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33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2" fillId="2" borderId="0" xfId="0" applyFont="1" applyFill="1" applyBorder="1"/>
    <xf numFmtId="164" fontId="11" fillId="0" borderId="0" xfId="0" applyNumberFormat="1" applyFont="1" applyFill="1"/>
    <xf numFmtId="0" fontId="19" fillId="0" borderId="0" xfId="0" applyFont="1" applyFill="1" applyBorder="1"/>
    <xf numFmtId="0" fontId="0" fillId="0" borderId="0" xfId="0" applyFill="1" applyAlignment="1"/>
    <xf numFmtId="0" fontId="0" fillId="0" borderId="0" xfId="0" applyFill="1" applyBorder="1" applyAlignment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 wrapText="1"/>
    </xf>
    <xf numFmtId="49" fontId="25" fillId="2" borderId="7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6" fillId="2" borderId="0" xfId="0" applyFont="1" applyFill="1"/>
    <xf numFmtId="0" fontId="21" fillId="0" borderId="0" xfId="0" applyFont="1" applyBorder="1" applyAlignment="1">
      <alignment horizontal="left" vertical="center" wrapText="1"/>
    </xf>
    <xf numFmtId="4" fontId="26" fillId="2" borderId="0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165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10" fillId="3" borderId="1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49" fontId="28" fillId="2" borderId="7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165" fontId="10" fillId="3" borderId="1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/>
    <xf numFmtId="165" fontId="18" fillId="2" borderId="0" xfId="0" applyNumberFormat="1" applyFont="1" applyFill="1" applyBorder="1"/>
    <xf numFmtId="0" fontId="24" fillId="0" borderId="1" xfId="0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165" fontId="32" fillId="2" borderId="4" xfId="0" applyNumberFormat="1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5" fillId="0" borderId="6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2" fontId="3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37" fillId="2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8" fillId="2" borderId="1" xfId="0" applyFont="1" applyFill="1" applyBorder="1" applyAlignment="1">
      <alignment wrapText="1"/>
    </xf>
    <xf numFmtId="0" fontId="38" fillId="2" borderId="1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1" fillId="0" borderId="0" xfId="0" applyFont="1" applyAlignment="1">
      <alignment horizontal="left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wrapText="1"/>
    </xf>
    <xf numFmtId="0" fontId="30" fillId="0" borderId="0" xfId="0" applyFont="1" applyAlignment="1"/>
    <xf numFmtId="49" fontId="25" fillId="2" borderId="7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24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0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"/>
  <sheetViews>
    <sheetView tabSelected="1" zoomScale="80" zoomScaleNormal="80" zoomScaleSheetLayoutView="7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A37" sqref="A37:D37"/>
    </sheetView>
  </sheetViews>
  <sheetFormatPr defaultRowHeight="18.75" x14ac:dyDescent="0.3"/>
  <cols>
    <col min="1" max="1" width="5" style="7" customWidth="1"/>
    <col min="2" max="2" width="39.140625" style="86" customWidth="1"/>
    <col min="3" max="3" width="11.28515625" style="1" customWidth="1"/>
    <col min="4" max="4" width="15.42578125" style="1" customWidth="1"/>
    <col min="5" max="5" width="15.5703125" style="1" customWidth="1"/>
    <col min="6" max="6" width="16.28515625" style="1" customWidth="1"/>
    <col min="7" max="7" width="15.5703125" style="1" customWidth="1"/>
    <col min="8" max="8" width="14.28515625" style="1" customWidth="1"/>
    <col min="9" max="9" width="16.28515625" style="1" customWidth="1"/>
    <col min="10" max="10" width="13.85546875" style="5" customWidth="1"/>
    <col min="11" max="11" width="72.85546875" style="6" hidden="1" customWidth="1"/>
    <col min="12" max="12" width="19.7109375" style="68" customWidth="1"/>
    <col min="13" max="13" width="20.28515625" style="8" bestFit="1" customWidth="1"/>
    <col min="14" max="31" width="9.140625" style="8"/>
    <col min="32" max="16384" width="9.140625" style="1"/>
  </cols>
  <sheetData>
    <row r="1" spans="1:31" ht="59.25" customHeight="1" x14ac:dyDescent="0.3">
      <c r="A1" s="111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4"/>
    </row>
    <row r="2" spans="1:31" ht="19.5" customHeight="1" thickBot="1" x14ac:dyDescent="0.35">
      <c r="A2" s="17"/>
      <c r="B2" s="74"/>
      <c r="C2" s="17"/>
      <c r="D2" s="17"/>
      <c r="E2" s="17"/>
      <c r="F2" s="17"/>
      <c r="G2" s="17"/>
      <c r="H2" s="17"/>
      <c r="I2" s="17"/>
      <c r="J2" s="16" t="s">
        <v>13</v>
      </c>
      <c r="K2" s="15"/>
    </row>
    <row r="3" spans="1:31" s="2" customFormat="1" x14ac:dyDescent="0.3">
      <c r="A3" s="121" t="s">
        <v>0</v>
      </c>
      <c r="B3" s="75" t="s">
        <v>1</v>
      </c>
      <c r="C3" s="104" t="s">
        <v>9</v>
      </c>
      <c r="D3" s="104" t="s">
        <v>36</v>
      </c>
      <c r="E3" s="105"/>
      <c r="F3" s="105"/>
      <c r="G3" s="106" t="s">
        <v>68</v>
      </c>
      <c r="H3" s="106"/>
      <c r="I3" s="106"/>
      <c r="J3" s="102" t="s">
        <v>8</v>
      </c>
      <c r="K3" s="100" t="s">
        <v>6</v>
      </c>
      <c r="L3" s="129" t="s">
        <v>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31.5" x14ac:dyDescent="0.3">
      <c r="A4" s="122"/>
      <c r="B4" s="120" t="s">
        <v>2</v>
      </c>
      <c r="C4" s="119"/>
      <c r="D4" s="50" t="s">
        <v>10</v>
      </c>
      <c r="E4" s="50" t="s">
        <v>11</v>
      </c>
      <c r="F4" s="18" t="s">
        <v>12</v>
      </c>
      <c r="G4" s="50" t="s">
        <v>10</v>
      </c>
      <c r="H4" s="50" t="s">
        <v>11</v>
      </c>
      <c r="I4" s="18" t="s">
        <v>12</v>
      </c>
      <c r="J4" s="103"/>
      <c r="K4" s="101"/>
      <c r="L4" s="130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3" customFormat="1" ht="17.25" hidden="1" customHeight="1" x14ac:dyDescent="0.3">
      <c r="A5" s="122"/>
      <c r="B5" s="120"/>
      <c r="C5" s="119"/>
      <c r="D5" s="50"/>
      <c r="E5" s="50"/>
      <c r="F5" s="18"/>
      <c r="G5" s="18"/>
      <c r="H5" s="18"/>
      <c r="I5" s="18"/>
      <c r="J5" s="103"/>
      <c r="K5" s="101"/>
      <c r="L5" s="6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3" customFormat="1" x14ac:dyDescent="0.3">
      <c r="A6" s="51" t="s">
        <v>5</v>
      </c>
      <c r="B6" s="76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52">
        <v>10</v>
      </c>
      <c r="K6" s="53">
        <v>7</v>
      </c>
      <c r="L6" s="73">
        <v>11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29.25" customHeight="1" x14ac:dyDescent="0.3">
      <c r="A7" s="125" t="s">
        <v>14</v>
      </c>
      <c r="B7" s="126"/>
      <c r="C7" s="126"/>
      <c r="D7" s="126"/>
      <c r="E7" s="126"/>
      <c r="F7" s="126"/>
      <c r="G7" s="126"/>
      <c r="H7" s="126"/>
      <c r="I7" s="126"/>
      <c r="J7" s="126"/>
      <c r="K7" s="127"/>
      <c r="L7" s="12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8" customFormat="1" ht="104.25" customHeight="1" x14ac:dyDescent="0.3">
      <c r="A8" s="19" t="s">
        <v>15</v>
      </c>
      <c r="B8" s="77" t="s">
        <v>35</v>
      </c>
      <c r="C8" s="20" t="s">
        <v>4</v>
      </c>
      <c r="D8" s="28">
        <f>D9+D10+D11+D12</f>
        <v>160839.07499999998</v>
      </c>
      <c r="E8" s="28">
        <f t="shared" ref="E8" si="0">E9+E10</f>
        <v>0</v>
      </c>
      <c r="F8" s="28">
        <f>F9+F10+F11+F12</f>
        <v>160839.07499999998</v>
      </c>
      <c r="G8" s="28">
        <f>H8+I8</f>
        <v>157607.05999999997</v>
      </c>
      <c r="H8" s="28">
        <f>H9+H10+H11+H12</f>
        <v>0</v>
      </c>
      <c r="I8" s="28">
        <f>I9+I10+I11+I12</f>
        <v>157607.05999999997</v>
      </c>
      <c r="J8" s="54">
        <f>G8/D8*100</f>
        <v>97.990528731901733</v>
      </c>
      <c r="K8" s="55"/>
      <c r="L8" s="93"/>
      <c r="M8" s="48"/>
    </row>
    <row r="9" spans="1:31" s="8" customFormat="1" ht="84" customHeight="1" x14ac:dyDescent="0.3">
      <c r="A9" s="19"/>
      <c r="B9" s="78" t="s">
        <v>65</v>
      </c>
      <c r="C9" s="27" t="s">
        <v>4</v>
      </c>
      <c r="D9" s="31">
        <f>E9+F9</f>
        <v>130379.2</v>
      </c>
      <c r="E9" s="31">
        <v>0</v>
      </c>
      <c r="F9" s="32">
        <f>130379.2</f>
        <v>130379.2</v>
      </c>
      <c r="G9" s="31">
        <f>I9+H9</f>
        <v>130379.2</v>
      </c>
      <c r="H9" s="32">
        <v>0</v>
      </c>
      <c r="I9" s="32">
        <v>130379.2</v>
      </c>
      <c r="J9" s="54">
        <f>G9/D9*100</f>
        <v>100</v>
      </c>
      <c r="K9" s="55"/>
      <c r="L9" s="131" t="s">
        <v>69</v>
      </c>
      <c r="M9" s="48"/>
    </row>
    <row r="10" spans="1:31" s="8" customFormat="1" ht="102.75" customHeight="1" x14ac:dyDescent="0.3">
      <c r="A10" s="19"/>
      <c r="B10" s="78" t="s">
        <v>44</v>
      </c>
      <c r="C10" s="27" t="s">
        <v>4</v>
      </c>
      <c r="D10" s="31">
        <f>E10+F10</f>
        <v>22648.175999999999</v>
      </c>
      <c r="E10" s="31">
        <v>0</v>
      </c>
      <c r="F10" s="32">
        <f>20872.8+1297.369+478.007</f>
        <v>22648.175999999999</v>
      </c>
      <c r="G10" s="31">
        <f>I10+H10</f>
        <v>20538.331000000002</v>
      </c>
      <c r="H10" s="32">
        <v>0</v>
      </c>
      <c r="I10" s="32">
        <f>19383.764+676.56+478.007</f>
        <v>20538.331000000002</v>
      </c>
      <c r="J10" s="54">
        <f>G10/D10*100</f>
        <v>90.684260842904095</v>
      </c>
      <c r="K10" s="55"/>
      <c r="L10" s="132"/>
      <c r="M10" s="48"/>
    </row>
    <row r="11" spans="1:31" s="8" customFormat="1" ht="115.5" customHeight="1" x14ac:dyDescent="0.3">
      <c r="A11" s="19"/>
      <c r="B11" s="78" t="s">
        <v>61</v>
      </c>
      <c r="C11" s="27" t="s">
        <v>4</v>
      </c>
      <c r="D11" s="31">
        <f>E11+F11</f>
        <v>3882.4639999999999</v>
      </c>
      <c r="E11" s="31">
        <v>0</v>
      </c>
      <c r="F11" s="32">
        <v>3882.4639999999999</v>
      </c>
      <c r="G11" s="31">
        <f>I11+H11</f>
        <v>3394.4679999999998</v>
      </c>
      <c r="H11" s="32">
        <v>0</v>
      </c>
      <c r="I11" s="32">
        <v>3394.4679999999998</v>
      </c>
      <c r="J11" s="54">
        <f>G11/D11*100</f>
        <v>87.430765616886603</v>
      </c>
      <c r="K11" s="55"/>
      <c r="L11" s="132" t="s">
        <v>66</v>
      </c>
      <c r="M11" s="48"/>
    </row>
    <row r="12" spans="1:31" s="8" customFormat="1" ht="108" customHeight="1" x14ac:dyDescent="0.3">
      <c r="A12" s="19"/>
      <c r="B12" s="78" t="s">
        <v>62</v>
      </c>
      <c r="C12" s="27" t="s">
        <v>4</v>
      </c>
      <c r="D12" s="31">
        <f>E12+F12</f>
        <v>3929.2350000000001</v>
      </c>
      <c r="E12" s="31">
        <v>0</v>
      </c>
      <c r="F12" s="32">
        <v>3929.2350000000001</v>
      </c>
      <c r="G12" s="31">
        <f>I12+H12</f>
        <v>3295.0610000000001</v>
      </c>
      <c r="H12" s="32">
        <v>0</v>
      </c>
      <c r="I12" s="32">
        <v>3295.0610000000001</v>
      </c>
      <c r="J12" s="54">
        <f t="shared" ref="J12" si="1">G12/D12*100</f>
        <v>83.860115264167206</v>
      </c>
      <c r="K12" s="55"/>
      <c r="L12" s="132"/>
      <c r="M12" s="48"/>
    </row>
    <row r="13" spans="1:31" s="9" customFormat="1" ht="54.75" customHeight="1" x14ac:dyDescent="0.35">
      <c r="A13" s="113" t="s">
        <v>16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56"/>
      <c r="L13" s="70"/>
      <c r="M13" s="49"/>
    </row>
    <row r="14" spans="1:31" s="10" customFormat="1" ht="42.75" x14ac:dyDescent="0.3">
      <c r="A14" s="40" t="s">
        <v>17</v>
      </c>
      <c r="B14" s="79" t="s">
        <v>18</v>
      </c>
      <c r="C14" s="34" t="s">
        <v>3</v>
      </c>
      <c r="D14" s="33">
        <f>E14+F14</f>
        <v>94813</v>
      </c>
      <c r="E14" s="33">
        <f>E15+E16</f>
        <v>90072</v>
      </c>
      <c r="F14" s="33">
        <f>F15+F16</f>
        <v>4741</v>
      </c>
      <c r="G14" s="33">
        <f>H14+I14</f>
        <v>16844.908869999999</v>
      </c>
      <c r="H14" s="33">
        <f>H15+H16</f>
        <v>16002.663550000001</v>
      </c>
      <c r="I14" s="33">
        <f>I15+I16</f>
        <v>842.24531999999999</v>
      </c>
      <c r="J14" s="33">
        <f>G14/D14*100</f>
        <v>17.766454884878655</v>
      </c>
      <c r="K14" s="57"/>
      <c r="L14" s="70"/>
    </row>
    <row r="15" spans="1:31" s="10" customFormat="1" ht="105" x14ac:dyDescent="0.3">
      <c r="A15" s="42" t="s">
        <v>19</v>
      </c>
      <c r="B15" s="80" t="s">
        <v>37</v>
      </c>
      <c r="C15" s="21" t="s">
        <v>3</v>
      </c>
      <c r="D15" s="31">
        <f>E15+F15</f>
        <v>33000</v>
      </c>
      <c r="E15" s="29">
        <v>31350</v>
      </c>
      <c r="F15" s="30">
        <v>1650</v>
      </c>
      <c r="G15" s="32">
        <f t="shared" ref="G15:G16" si="2">H15+I15</f>
        <v>8467.242549999999</v>
      </c>
      <c r="H15" s="32">
        <v>8043.8805499999999</v>
      </c>
      <c r="I15" s="32">
        <v>423.36200000000002</v>
      </c>
      <c r="J15" s="58">
        <f t="shared" ref="J15:J20" si="3">G15/D15*100</f>
        <v>25.658310757575752</v>
      </c>
      <c r="K15" s="57"/>
      <c r="L15" s="93" t="s">
        <v>63</v>
      </c>
    </row>
    <row r="16" spans="1:31" s="10" customFormat="1" ht="90" x14ac:dyDescent="0.3">
      <c r="A16" s="42" t="s">
        <v>40</v>
      </c>
      <c r="B16" s="80" t="s">
        <v>41</v>
      </c>
      <c r="C16" s="21" t="s">
        <v>3</v>
      </c>
      <c r="D16" s="31">
        <f>E16+F16</f>
        <v>61813</v>
      </c>
      <c r="E16" s="29">
        <v>58722</v>
      </c>
      <c r="F16" s="30">
        <v>3091</v>
      </c>
      <c r="G16" s="32">
        <f t="shared" si="2"/>
        <v>8377.6663200000003</v>
      </c>
      <c r="H16" s="32">
        <v>7958.7830000000004</v>
      </c>
      <c r="I16" s="32">
        <v>418.88332000000003</v>
      </c>
      <c r="J16" s="58">
        <f t="shared" si="3"/>
        <v>13.553243363046608</v>
      </c>
      <c r="K16" s="57"/>
      <c r="L16" s="95" t="s">
        <v>64</v>
      </c>
    </row>
    <row r="17" spans="1:31" s="10" customFormat="1" ht="90" x14ac:dyDescent="0.3">
      <c r="A17" s="42" t="s">
        <v>22</v>
      </c>
      <c r="B17" s="79" t="s">
        <v>20</v>
      </c>
      <c r="C17" s="21" t="s">
        <v>4</v>
      </c>
      <c r="D17" s="33">
        <f>D18+D19+D20+D21+D22+D23+D24+D25</f>
        <v>52146</v>
      </c>
      <c r="E17" s="33">
        <f t="shared" ref="E17:F17" si="4">E18+E19+E20+E21+E22+E23+E24+E25</f>
        <v>50898.700000000004</v>
      </c>
      <c r="F17" s="33">
        <f t="shared" si="4"/>
        <v>1247.3</v>
      </c>
      <c r="G17" s="33">
        <f>H17+I17</f>
        <v>48746.838009999999</v>
      </c>
      <c r="H17" s="33">
        <f t="shared" ref="H17:I17" si="5">H18+H19+H20+H21+H22+H23+H24+H25</f>
        <v>47639.889490000001</v>
      </c>
      <c r="I17" s="33">
        <f t="shared" si="5"/>
        <v>1106.9485199999999</v>
      </c>
      <c r="J17" s="59">
        <f t="shared" si="3"/>
        <v>93.481452096038041</v>
      </c>
      <c r="K17" s="57"/>
      <c r="L17" s="71" t="s">
        <v>67</v>
      </c>
    </row>
    <row r="18" spans="1:31" s="8" customFormat="1" ht="30.75" x14ac:dyDescent="0.3">
      <c r="A18" s="42" t="s">
        <v>23</v>
      </c>
      <c r="B18" s="87" t="s">
        <v>39</v>
      </c>
      <c r="C18" s="21" t="s">
        <v>4</v>
      </c>
      <c r="D18" s="31">
        <f>E18+F18</f>
        <v>4803.6550000000007</v>
      </c>
      <c r="E18" s="29">
        <v>4755.6180000000004</v>
      </c>
      <c r="F18" s="30">
        <v>48.036999999999999</v>
      </c>
      <c r="G18" s="32">
        <f>H18+I18</f>
        <v>4803.5657000000001</v>
      </c>
      <c r="H18" s="32">
        <v>4755.5290000000005</v>
      </c>
      <c r="I18" s="32">
        <v>48.036700000000003</v>
      </c>
      <c r="J18" s="58">
        <f t="shared" si="3"/>
        <v>99.998140998885205</v>
      </c>
      <c r="K18" s="55"/>
      <c r="L18" s="70" t="s">
        <v>60</v>
      </c>
    </row>
    <row r="19" spans="1:31" s="8" customFormat="1" ht="60.75" customHeight="1" x14ac:dyDescent="0.3">
      <c r="A19" s="42" t="s">
        <v>24</v>
      </c>
      <c r="B19" s="88" t="s">
        <v>56</v>
      </c>
      <c r="C19" s="21" t="s">
        <v>4</v>
      </c>
      <c r="D19" s="31">
        <f t="shared" ref="D19:D22" si="6">E19+F19</f>
        <v>15245.645</v>
      </c>
      <c r="E19" s="29">
        <v>15093.189</v>
      </c>
      <c r="F19" s="29">
        <v>152.45599999999999</v>
      </c>
      <c r="G19" s="32">
        <f t="shared" ref="G19:G20" si="7">H19+I19</f>
        <v>15245.619559999999</v>
      </c>
      <c r="H19" s="31">
        <v>15093.164559999999</v>
      </c>
      <c r="I19" s="31">
        <v>152.45500000000001</v>
      </c>
      <c r="J19" s="58">
        <f t="shared" si="3"/>
        <v>99.999833132674937</v>
      </c>
      <c r="K19" s="55" t="s">
        <v>7</v>
      </c>
      <c r="L19" s="89" t="s">
        <v>60</v>
      </c>
    </row>
    <row r="20" spans="1:31" s="8" customFormat="1" ht="73.5" customHeight="1" x14ac:dyDescent="0.3">
      <c r="A20" s="42" t="s">
        <v>38</v>
      </c>
      <c r="B20" s="87" t="s">
        <v>57</v>
      </c>
      <c r="C20" s="21" t="s">
        <v>4</v>
      </c>
      <c r="D20" s="31">
        <f t="shared" si="6"/>
        <v>5771.7089999999998</v>
      </c>
      <c r="E20" s="31">
        <v>5713.9920000000002</v>
      </c>
      <c r="F20" s="31">
        <v>57.716999999999999</v>
      </c>
      <c r="G20" s="32">
        <f t="shared" si="7"/>
        <v>5697.65942</v>
      </c>
      <c r="H20" s="31">
        <v>5640.68282</v>
      </c>
      <c r="I20" s="31">
        <v>56.976599999999998</v>
      </c>
      <c r="J20" s="58">
        <f t="shared" si="3"/>
        <v>98.717025061381307</v>
      </c>
      <c r="K20" s="60"/>
      <c r="L20" s="90" t="s">
        <v>60</v>
      </c>
    </row>
    <row r="21" spans="1:31" s="8" customFormat="1" ht="45.75" x14ac:dyDescent="0.3">
      <c r="A21" s="42" t="s">
        <v>51</v>
      </c>
      <c r="B21" s="87" t="s">
        <v>58</v>
      </c>
      <c r="C21" s="21" t="s">
        <v>4</v>
      </c>
      <c r="D21" s="31">
        <f t="shared" si="6"/>
        <v>6277.27</v>
      </c>
      <c r="E21" s="31">
        <v>6214.4970000000003</v>
      </c>
      <c r="F21" s="31">
        <v>62.773000000000003</v>
      </c>
      <c r="G21" s="32">
        <f t="shared" ref="G21:G22" si="8">H21+I21</f>
        <v>5797.4810000000007</v>
      </c>
      <c r="H21" s="31">
        <v>5739.5060000000003</v>
      </c>
      <c r="I21" s="31">
        <v>57.975000000000001</v>
      </c>
      <c r="J21" s="58">
        <f t="shared" ref="J21:J22" si="9">G21/D21*100</f>
        <v>92.356725136882758</v>
      </c>
      <c r="K21" s="60"/>
      <c r="L21" s="94" t="s">
        <v>60</v>
      </c>
    </row>
    <row r="22" spans="1:31" s="8" customFormat="1" ht="30.75" x14ac:dyDescent="0.3">
      <c r="A22" s="42" t="s">
        <v>52</v>
      </c>
      <c r="B22" s="87" t="s">
        <v>59</v>
      </c>
      <c r="C22" s="21" t="s">
        <v>4</v>
      </c>
      <c r="D22" s="31">
        <f t="shared" si="6"/>
        <v>1901.721</v>
      </c>
      <c r="E22" s="31">
        <v>1882.704</v>
      </c>
      <c r="F22" s="31">
        <v>19.016999999999999</v>
      </c>
      <c r="G22" s="32">
        <f t="shared" si="8"/>
        <v>1715.5192</v>
      </c>
      <c r="H22" s="31">
        <v>1698.364</v>
      </c>
      <c r="I22" s="31">
        <v>17.155200000000001</v>
      </c>
      <c r="J22" s="58">
        <f t="shared" si="9"/>
        <v>90.208774052555555</v>
      </c>
      <c r="K22" s="60"/>
      <c r="L22" s="94" t="s">
        <v>60</v>
      </c>
    </row>
    <row r="23" spans="1:31" s="8" customFormat="1" ht="45.75" customHeight="1" x14ac:dyDescent="0.3">
      <c r="A23" s="42" t="s">
        <v>53</v>
      </c>
      <c r="B23" s="87" t="s">
        <v>47</v>
      </c>
      <c r="C23" s="21" t="s">
        <v>4</v>
      </c>
      <c r="D23" s="31">
        <f>E23+F23</f>
        <v>6015.8</v>
      </c>
      <c r="E23" s="91">
        <v>5715</v>
      </c>
      <c r="F23" s="91">
        <v>300.8</v>
      </c>
      <c r="G23" s="32">
        <f t="shared" ref="G23:G25" si="10">H23+I23</f>
        <v>5369.4295199999997</v>
      </c>
      <c r="H23" s="31">
        <v>5100.9579999999996</v>
      </c>
      <c r="I23" s="31">
        <v>268.47152</v>
      </c>
      <c r="J23" s="58">
        <f t="shared" ref="J23:J25" si="11">G23/D23*100</f>
        <v>89.255452641377701</v>
      </c>
      <c r="K23" s="60"/>
      <c r="L23" s="92" t="s">
        <v>60</v>
      </c>
      <c r="M23" s="48"/>
    </row>
    <row r="24" spans="1:31" s="8" customFormat="1" ht="45.75" x14ac:dyDescent="0.3">
      <c r="A24" s="42" t="s">
        <v>54</v>
      </c>
      <c r="B24" s="87" t="s">
        <v>48</v>
      </c>
      <c r="C24" s="21" t="s">
        <v>4</v>
      </c>
      <c r="D24" s="31">
        <f t="shared" ref="D24:D25" si="12">E24+F24</f>
        <v>7342</v>
      </c>
      <c r="E24" s="91">
        <v>6974.9</v>
      </c>
      <c r="F24" s="91">
        <v>367.1</v>
      </c>
      <c r="G24" s="32">
        <f t="shared" si="10"/>
        <v>5405.8699699999997</v>
      </c>
      <c r="H24" s="31">
        <v>5135.57647</v>
      </c>
      <c r="I24" s="31">
        <v>270.29349999999999</v>
      </c>
      <c r="J24" s="58">
        <f t="shared" si="11"/>
        <v>73.629392127485687</v>
      </c>
      <c r="K24" s="60"/>
      <c r="L24" s="92" t="s">
        <v>60</v>
      </c>
    </row>
    <row r="25" spans="1:31" s="8" customFormat="1" ht="45.75" x14ac:dyDescent="0.3">
      <c r="A25" s="42" t="s">
        <v>55</v>
      </c>
      <c r="B25" s="87" t="s">
        <v>49</v>
      </c>
      <c r="C25" s="21" t="s">
        <v>4</v>
      </c>
      <c r="D25" s="31">
        <f t="shared" si="12"/>
        <v>4788.2</v>
      </c>
      <c r="E25" s="91">
        <v>4548.8</v>
      </c>
      <c r="F25" s="91">
        <v>239.4</v>
      </c>
      <c r="G25" s="32">
        <f t="shared" si="10"/>
        <v>4711.6936400000004</v>
      </c>
      <c r="H25" s="31">
        <v>4476.1086400000004</v>
      </c>
      <c r="I25" s="31">
        <v>235.58500000000001</v>
      </c>
      <c r="J25" s="58">
        <f t="shared" si="11"/>
        <v>98.40218954930873</v>
      </c>
      <c r="K25" s="60"/>
      <c r="L25" s="92" t="s">
        <v>60</v>
      </c>
    </row>
    <row r="26" spans="1:31" s="11" customFormat="1" ht="45.75" customHeight="1" x14ac:dyDescent="0.3">
      <c r="A26" s="19"/>
      <c r="B26" s="109" t="s">
        <v>34</v>
      </c>
      <c r="C26" s="110"/>
      <c r="D26" s="28">
        <f>D14+D17</f>
        <v>146959</v>
      </c>
      <c r="E26" s="28">
        <f t="shared" ref="E26:H26" si="13">E14+E17</f>
        <v>140970.70000000001</v>
      </c>
      <c r="F26" s="28">
        <f t="shared" si="13"/>
        <v>5988.3</v>
      </c>
      <c r="G26" s="28">
        <f>G14+G17</f>
        <v>65591.746879999992</v>
      </c>
      <c r="H26" s="28">
        <f t="shared" si="13"/>
        <v>63642.553039999999</v>
      </c>
      <c r="I26" s="28">
        <f>I14+I17</f>
        <v>1949.1938399999999</v>
      </c>
      <c r="J26" s="59">
        <f t="shared" ref="J26" si="14">G26/D26*100</f>
        <v>44.632684544668919</v>
      </c>
      <c r="K26" s="61"/>
      <c r="L26" s="70"/>
    </row>
    <row r="27" spans="1:31" s="8" customFormat="1" ht="30" customHeight="1" x14ac:dyDescent="0.3">
      <c r="A27" s="115" t="s">
        <v>21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62"/>
      <c r="L27" s="70"/>
    </row>
    <row r="28" spans="1:31" s="8" customFormat="1" ht="85.5" x14ac:dyDescent="0.3">
      <c r="A28" s="41" t="s">
        <v>26</v>
      </c>
      <c r="B28" s="81" t="s">
        <v>33</v>
      </c>
      <c r="C28" s="35" t="s">
        <v>4</v>
      </c>
      <c r="D28" s="33">
        <f>D29+D30+D31</f>
        <v>159437.98000000001</v>
      </c>
      <c r="E28" s="33">
        <f t="shared" ref="E28:I28" si="15">E29+E30+E31</f>
        <v>0</v>
      </c>
      <c r="F28" s="33">
        <f t="shared" si="15"/>
        <v>159437.98000000001</v>
      </c>
      <c r="G28" s="33">
        <f t="shared" si="15"/>
        <v>127418.1853</v>
      </c>
      <c r="H28" s="33">
        <f t="shared" si="15"/>
        <v>0</v>
      </c>
      <c r="I28" s="33">
        <f t="shared" si="15"/>
        <v>127418.1853</v>
      </c>
      <c r="J28" s="63">
        <f>G28/D28*100</f>
        <v>79.917084561658385</v>
      </c>
      <c r="K28" s="62"/>
      <c r="L28" s="70"/>
    </row>
    <row r="29" spans="1:31" s="36" customFormat="1" ht="45" x14ac:dyDescent="0.3">
      <c r="A29" s="44" t="s">
        <v>29</v>
      </c>
      <c r="B29" s="82" t="s">
        <v>27</v>
      </c>
      <c r="C29" s="27" t="s">
        <v>4</v>
      </c>
      <c r="D29" s="31">
        <f>E29+F29</f>
        <v>451.78199999999998</v>
      </c>
      <c r="E29" s="31">
        <v>0</v>
      </c>
      <c r="F29" s="31">
        <v>451.78199999999998</v>
      </c>
      <c r="G29" s="32">
        <f>H29+I29</f>
        <v>300.67995000000002</v>
      </c>
      <c r="H29" s="31">
        <v>0</v>
      </c>
      <c r="I29" s="31">
        <v>300.67995000000002</v>
      </c>
      <c r="J29" s="64">
        <f>G29/D29*100</f>
        <v>66.554211987197377</v>
      </c>
      <c r="K29" s="62"/>
      <c r="L29" s="70" t="s">
        <v>50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38" customFormat="1" ht="60" x14ac:dyDescent="0.3">
      <c r="A30" s="44" t="s">
        <v>30</v>
      </c>
      <c r="B30" s="83" t="s">
        <v>46</v>
      </c>
      <c r="C30" s="27" t="s">
        <v>4</v>
      </c>
      <c r="D30" s="31">
        <f t="shared" ref="D30:D31" si="16">E30+F30</f>
        <v>12339.418</v>
      </c>
      <c r="E30" s="37">
        <v>0</v>
      </c>
      <c r="F30" s="37">
        <f>10509.318+1830.1</f>
        <v>12339.418</v>
      </c>
      <c r="G30" s="32">
        <f t="shared" ref="G30:G31" si="17">H30+I30</f>
        <v>10509.31653</v>
      </c>
      <c r="H30" s="31">
        <v>0</v>
      </c>
      <c r="I30" s="37">
        <f>10431.439+77.87753</f>
        <v>10509.31653</v>
      </c>
      <c r="J30" s="64">
        <f t="shared" ref="J30:J31" si="18">G30/D30*100</f>
        <v>85.16865649579259</v>
      </c>
      <c r="K30" s="62"/>
      <c r="L30" s="70" t="s">
        <v>45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38" customFormat="1" ht="60.75" x14ac:dyDescent="0.3">
      <c r="A31" s="44" t="s">
        <v>31</v>
      </c>
      <c r="B31" s="83" t="s">
        <v>25</v>
      </c>
      <c r="C31" s="27" t="s">
        <v>4</v>
      </c>
      <c r="D31" s="31">
        <f t="shared" si="16"/>
        <v>146646.78</v>
      </c>
      <c r="E31" s="37">
        <v>0</v>
      </c>
      <c r="F31" s="37">
        <v>146646.78</v>
      </c>
      <c r="G31" s="32">
        <f t="shared" si="17"/>
        <v>116608.18882</v>
      </c>
      <c r="H31" s="31">
        <v>0</v>
      </c>
      <c r="I31" s="37">
        <v>116608.18882</v>
      </c>
      <c r="J31" s="64">
        <f t="shared" si="18"/>
        <v>79.516364982579219</v>
      </c>
      <c r="K31" s="62"/>
      <c r="L31" s="70" t="s">
        <v>45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38" customFormat="1" x14ac:dyDescent="0.3">
      <c r="A32" s="45"/>
      <c r="B32" s="107" t="s">
        <v>32</v>
      </c>
      <c r="C32" s="108"/>
      <c r="D32" s="39">
        <f>D26+D28</f>
        <v>306396.98</v>
      </c>
      <c r="E32" s="39">
        <f>E26+E28</f>
        <v>140970.70000000001</v>
      </c>
      <c r="F32" s="39">
        <f>F26+F28</f>
        <v>165426.28</v>
      </c>
      <c r="G32" s="39">
        <f>G26+G28</f>
        <v>193009.93218</v>
      </c>
      <c r="H32" s="39">
        <f t="shared" ref="H32" si="19">H26+H28</f>
        <v>63642.553039999999</v>
      </c>
      <c r="I32" s="39">
        <f>I26+I28</f>
        <v>129367.37914</v>
      </c>
      <c r="J32" s="65">
        <f>G32/D32*100</f>
        <v>62.993418597010987</v>
      </c>
      <c r="K32" s="62"/>
      <c r="L32" s="7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38" customFormat="1" ht="19.5" thickBot="1" x14ac:dyDescent="0.35">
      <c r="A33" s="46"/>
      <c r="B33" s="123" t="s">
        <v>28</v>
      </c>
      <c r="C33" s="124"/>
      <c r="D33" s="47">
        <f>D8+D32</f>
        <v>467236.05499999993</v>
      </c>
      <c r="E33" s="47">
        <f t="shared" ref="E33" si="20">E8+E32</f>
        <v>140970.70000000001</v>
      </c>
      <c r="F33" s="47">
        <f t="shared" ref="F33" si="21">F8+F32</f>
        <v>326265.35499999998</v>
      </c>
      <c r="G33" s="47">
        <f t="shared" ref="G33:I33" si="22">G8+G32</f>
        <v>350616.99217999994</v>
      </c>
      <c r="H33" s="47">
        <f t="shared" si="22"/>
        <v>63642.553039999999</v>
      </c>
      <c r="I33" s="47">
        <f t="shared" si="22"/>
        <v>286974.43913999997</v>
      </c>
      <c r="J33" s="66">
        <f>G33/D33*100</f>
        <v>75.040654167838142</v>
      </c>
      <c r="K33" s="67"/>
      <c r="L33" s="72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3">
      <c r="A34" s="117"/>
      <c r="B34" s="118"/>
      <c r="C34" s="23"/>
      <c r="D34" s="23"/>
      <c r="E34" s="23"/>
      <c r="F34" s="23"/>
      <c r="G34" s="23"/>
      <c r="H34" s="23"/>
      <c r="I34" s="23"/>
      <c r="J34" s="22"/>
    </row>
    <row r="35" spans="1:31" x14ac:dyDescent="0.3">
      <c r="A35" s="24"/>
      <c r="B35" s="84"/>
      <c r="C35" s="25"/>
      <c r="D35" s="25"/>
      <c r="E35" s="25"/>
      <c r="F35" s="25"/>
      <c r="G35" s="25"/>
      <c r="H35" s="25"/>
      <c r="I35" s="25"/>
      <c r="J35" s="26"/>
    </row>
    <row r="36" spans="1:31" ht="20.25" customHeight="1" x14ac:dyDescent="0.3">
      <c r="A36" s="96" t="s">
        <v>42</v>
      </c>
      <c r="B36" s="99"/>
      <c r="C36" s="99"/>
      <c r="D36" s="13"/>
      <c r="E36" s="13"/>
      <c r="F36" s="13"/>
      <c r="G36" s="13"/>
      <c r="H36" s="13"/>
      <c r="I36" s="13"/>
      <c r="J36" s="12"/>
    </row>
    <row r="37" spans="1:31" ht="57" customHeight="1" x14ac:dyDescent="0.3">
      <c r="A37" s="96" t="s">
        <v>70</v>
      </c>
      <c r="B37" s="97"/>
      <c r="C37" s="97"/>
      <c r="D37" s="98"/>
      <c r="E37" s="13"/>
      <c r="F37" s="13"/>
      <c r="G37" s="13"/>
      <c r="H37" s="13"/>
      <c r="I37" s="13"/>
    </row>
    <row r="38" spans="1:31" x14ac:dyDescent="0.3">
      <c r="A38" s="4"/>
      <c r="B38" s="85"/>
      <c r="C38" s="3"/>
      <c r="D38" s="3"/>
      <c r="E38" s="3"/>
      <c r="F38" s="3"/>
      <c r="G38" s="3"/>
      <c r="H38" s="3"/>
      <c r="I38" s="3"/>
    </row>
    <row r="39" spans="1:31" x14ac:dyDescent="0.3">
      <c r="A39" s="4"/>
      <c r="B39" s="85"/>
      <c r="C39" s="3"/>
      <c r="D39" s="3"/>
      <c r="E39" s="3"/>
      <c r="F39" s="3"/>
      <c r="G39" s="3"/>
      <c r="H39" s="3"/>
      <c r="I39" s="3"/>
    </row>
    <row r="40" spans="1:31" x14ac:dyDescent="0.3">
      <c r="A40" s="4"/>
      <c r="B40" s="85"/>
      <c r="C40" s="3"/>
      <c r="D40" s="3"/>
      <c r="E40" s="3"/>
      <c r="F40" s="3"/>
      <c r="G40" s="3"/>
      <c r="H40" s="3"/>
      <c r="I40" s="3"/>
    </row>
    <row r="41" spans="1:31" x14ac:dyDescent="0.3">
      <c r="A41" s="4"/>
      <c r="B41" s="85"/>
      <c r="C41" s="3"/>
      <c r="D41" s="3"/>
      <c r="E41" s="3"/>
      <c r="F41" s="3"/>
      <c r="G41" s="3"/>
      <c r="H41" s="3"/>
      <c r="I41" s="3"/>
    </row>
    <row r="42" spans="1:31" x14ac:dyDescent="0.3">
      <c r="A42" s="4"/>
      <c r="B42" s="85"/>
      <c r="C42" s="3"/>
      <c r="D42" s="3"/>
      <c r="E42" s="3"/>
      <c r="F42" s="3"/>
      <c r="G42" s="3"/>
      <c r="H42" s="3"/>
      <c r="I42" s="3"/>
    </row>
    <row r="43" spans="1:31" x14ac:dyDescent="0.3">
      <c r="A43" s="4"/>
      <c r="B43" s="85"/>
      <c r="C43" s="3"/>
      <c r="D43" s="3"/>
      <c r="E43" s="3"/>
      <c r="F43" s="3"/>
      <c r="G43" s="3"/>
      <c r="H43" s="3"/>
      <c r="I43" s="3"/>
    </row>
    <row r="44" spans="1:31" x14ac:dyDescent="0.3">
      <c r="A44" s="4"/>
      <c r="B44" s="85"/>
      <c r="C44" s="3"/>
      <c r="D44" s="3"/>
      <c r="E44" s="3"/>
      <c r="F44" s="3"/>
      <c r="G44" s="3"/>
      <c r="H44" s="3"/>
      <c r="I44" s="3"/>
    </row>
    <row r="45" spans="1:31" x14ac:dyDescent="0.3">
      <c r="A45" s="4"/>
      <c r="B45" s="85"/>
      <c r="C45" s="3"/>
      <c r="D45" s="3"/>
      <c r="E45" s="3"/>
      <c r="F45" s="3"/>
      <c r="G45" s="3"/>
      <c r="H45" s="3"/>
      <c r="I45" s="3"/>
    </row>
    <row r="46" spans="1:31" x14ac:dyDescent="0.3">
      <c r="A46" s="4"/>
      <c r="B46" s="85"/>
      <c r="C46" s="3"/>
      <c r="D46" s="3"/>
      <c r="E46" s="3"/>
      <c r="F46" s="3"/>
      <c r="G46" s="3"/>
      <c r="H46" s="3"/>
      <c r="I46" s="3"/>
    </row>
    <row r="47" spans="1:31" x14ac:dyDescent="0.3">
      <c r="A47" s="4"/>
      <c r="B47" s="85"/>
      <c r="C47" s="3"/>
      <c r="D47" s="3"/>
      <c r="E47" s="3"/>
      <c r="F47" s="3"/>
      <c r="G47" s="3"/>
      <c r="H47" s="3"/>
      <c r="I47" s="3"/>
    </row>
    <row r="48" spans="1:31" x14ac:dyDescent="0.3">
      <c r="A48" s="4"/>
      <c r="B48" s="85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85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85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85"/>
      <c r="C51" s="3"/>
      <c r="D51" s="3"/>
      <c r="E51" s="3"/>
      <c r="F51" s="3"/>
      <c r="G51" s="3"/>
      <c r="H51" s="3"/>
      <c r="I51" s="3"/>
    </row>
    <row r="52" spans="1:9" x14ac:dyDescent="0.3">
      <c r="A52" s="4"/>
      <c r="B52" s="85"/>
      <c r="C52" s="3"/>
      <c r="D52" s="3"/>
      <c r="E52" s="3"/>
      <c r="F52" s="3"/>
      <c r="G52" s="3"/>
      <c r="H52" s="3"/>
      <c r="I52" s="3"/>
    </row>
    <row r="53" spans="1:9" x14ac:dyDescent="0.3">
      <c r="A53" s="4"/>
      <c r="B53" s="85"/>
      <c r="C53" s="3"/>
      <c r="D53" s="3"/>
      <c r="E53" s="3"/>
      <c r="F53" s="3"/>
      <c r="G53" s="3"/>
      <c r="H53" s="3"/>
      <c r="I53" s="3"/>
    </row>
    <row r="54" spans="1:9" x14ac:dyDescent="0.3">
      <c r="A54" s="4"/>
      <c r="B54" s="85"/>
      <c r="C54" s="3"/>
      <c r="D54" s="3"/>
      <c r="E54" s="3"/>
      <c r="F54" s="3"/>
      <c r="G54" s="3"/>
      <c r="H54" s="3"/>
      <c r="I54" s="3"/>
    </row>
    <row r="55" spans="1:9" x14ac:dyDescent="0.3">
      <c r="A55" s="4"/>
      <c r="B55" s="85"/>
      <c r="C55" s="3"/>
      <c r="D55" s="3"/>
      <c r="E55" s="3"/>
      <c r="F55" s="3"/>
      <c r="G55" s="3"/>
      <c r="H55" s="3"/>
      <c r="I55" s="3"/>
    </row>
    <row r="56" spans="1:9" x14ac:dyDescent="0.3">
      <c r="A56" s="4"/>
      <c r="B56" s="85"/>
      <c r="C56" s="3"/>
      <c r="D56" s="3"/>
      <c r="E56" s="3"/>
      <c r="F56" s="3"/>
      <c r="G56" s="3"/>
      <c r="H56" s="3"/>
      <c r="I56" s="3"/>
    </row>
    <row r="57" spans="1:9" x14ac:dyDescent="0.3">
      <c r="A57" s="4"/>
      <c r="B57" s="85"/>
      <c r="C57" s="3"/>
      <c r="D57" s="3"/>
      <c r="E57" s="3"/>
      <c r="F57" s="3"/>
      <c r="G57" s="3"/>
      <c r="H57" s="3"/>
      <c r="I57" s="3"/>
    </row>
    <row r="58" spans="1:9" x14ac:dyDescent="0.3">
      <c r="A58" s="4"/>
      <c r="B58" s="85"/>
      <c r="C58" s="3"/>
      <c r="D58" s="3"/>
      <c r="E58" s="3"/>
      <c r="F58" s="3"/>
      <c r="G58" s="3"/>
      <c r="H58" s="3"/>
      <c r="I58" s="3"/>
    </row>
    <row r="59" spans="1:9" x14ac:dyDescent="0.3">
      <c r="A59" s="4"/>
      <c r="B59" s="85"/>
      <c r="C59" s="3"/>
      <c r="D59" s="3"/>
      <c r="E59" s="3"/>
      <c r="F59" s="3"/>
      <c r="G59" s="3"/>
      <c r="H59" s="3"/>
      <c r="I59" s="3"/>
    </row>
    <row r="60" spans="1:9" x14ac:dyDescent="0.3">
      <c r="A60" s="4"/>
      <c r="B60" s="85"/>
      <c r="C60" s="3"/>
      <c r="D60" s="3"/>
      <c r="E60" s="3"/>
      <c r="F60" s="3"/>
      <c r="G60" s="3"/>
      <c r="H60" s="3"/>
      <c r="I60" s="3"/>
    </row>
    <row r="61" spans="1:9" x14ac:dyDescent="0.3">
      <c r="A61" s="4"/>
      <c r="B61" s="85"/>
      <c r="C61" s="3"/>
      <c r="D61" s="3"/>
      <c r="E61" s="3"/>
      <c r="F61" s="3"/>
      <c r="G61" s="3"/>
      <c r="H61" s="3"/>
      <c r="I61" s="3"/>
    </row>
    <row r="62" spans="1:9" x14ac:dyDescent="0.3">
      <c r="A62" s="4"/>
      <c r="B62" s="85"/>
      <c r="C62" s="3"/>
      <c r="D62" s="3"/>
      <c r="E62" s="3"/>
      <c r="F62" s="3"/>
      <c r="G62" s="3"/>
      <c r="H62" s="3"/>
      <c r="I62" s="3"/>
    </row>
    <row r="63" spans="1:9" x14ac:dyDescent="0.3">
      <c r="A63" s="4"/>
      <c r="B63" s="85"/>
      <c r="C63" s="3"/>
      <c r="D63" s="3"/>
      <c r="E63" s="3"/>
      <c r="F63" s="3"/>
      <c r="G63" s="3"/>
      <c r="H63" s="3"/>
      <c r="I63" s="3"/>
    </row>
    <row r="64" spans="1:9" x14ac:dyDescent="0.3">
      <c r="A64" s="4"/>
      <c r="B64" s="85"/>
      <c r="C64" s="3"/>
      <c r="D64" s="3"/>
      <c r="E64" s="3"/>
      <c r="F64" s="3"/>
      <c r="G64" s="3"/>
      <c r="H64" s="3"/>
      <c r="I64" s="3"/>
    </row>
    <row r="65" spans="1:9" x14ac:dyDescent="0.3">
      <c r="A65" s="4"/>
      <c r="B65" s="85"/>
      <c r="C65" s="3"/>
      <c r="D65" s="3"/>
      <c r="E65" s="3"/>
      <c r="F65" s="3"/>
      <c r="G65" s="3"/>
      <c r="H65" s="3"/>
      <c r="I65" s="3"/>
    </row>
    <row r="66" spans="1:9" x14ac:dyDescent="0.3">
      <c r="A66" s="4"/>
      <c r="B66" s="85"/>
      <c r="C66" s="3"/>
      <c r="D66" s="3"/>
      <c r="E66" s="3"/>
      <c r="F66" s="3"/>
      <c r="G66" s="3"/>
      <c r="H66" s="3"/>
      <c r="I66" s="3"/>
    </row>
    <row r="67" spans="1:9" x14ac:dyDescent="0.3">
      <c r="A67" s="4"/>
      <c r="B67" s="85"/>
      <c r="C67" s="3"/>
      <c r="D67" s="3"/>
      <c r="E67" s="3"/>
      <c r="F67" s="3"/>
      <c r="G67" s="3"/>
      <c r="H67" s="3"/>
      <c r="I67" s="3"/>
    </row>
    <row r="68" spans="1:9" x14ac:dyDescent="0.3">
      <c r="A68" s="4"/>
      <c r="B68" s="85"/>
      <c r="C68" s="3"/>
      <c r="D68" s="3"/>
      <c r="E68" s="3"/>
      <c r="F68" s="3"/>
      <c r="G68" s="3"/>
      <c r="H68" s="3"/>
      <c r="I68" s="3"/>
    </row>
    <row r="69" spans="1:9" x14ac:dyDescent="0.3">
      <c r="A69" s="4"/>
      <c r="B69" s="85"/>
      <c r="C69" s="3"/>
      <c r="D69" s="3"/>
      <c r="E69" s="3"/>
      <c r="F69" s="3"/>
      <c r="G69" s="3"/>
      <c r="H69" s="3"/>
      <c r="I69" s="3"/>
    </row>
    <row r="70" spans="1:9" x14ac:dyDescent="0.3">
      <c r="A70" s="4"/>
      <c r="B70" s="85"/>
      <c r="C70" s="3"/>
      <c r="D70" s="3"/>
      <c r="E70" s="3"/>
      <c r="F70" s="3"/>
      <c r="G70" s="3"/>
      <c r="H70" s="3"/>
      <c r="I70" s="3"/>
    </row>
    <row r="71" spans="1:9" x14ac:dyDescent="0.3">
      <c r="A71" s="4"/>
      <c r="B71" s="85"/>
      <c r="C71" s="3"/>
      <c r="D71" s="3"/>
      <c r="E71" s="3"/>
      <c r="F71" s="3"/>
      <c r="G71" s="3"/>
      <c r="H71" s="3"/>
      <c r="I71" s="3"/>
    </row>
    <row r="72" spans="1:9" x14ac:dyDescent="0.3">
      <c r="A72" s="4"/>
      <c r="B72" s="85"/>
      <c r="C72" s="3"/>
      <c r="D72" s="3"/>
      <c r="E72" s="3"/>
      <c r="F72" s="3"/>
      <c r="G72" s="3"/>
      <c r="H72" s="3"/>
      <c r="I72" s="3"/>
    </row>
    <row r="73" spans="1:9" x14ac:dyDescent="0.3">
      <c r="A73" s="4"/>
      <c r="B73" s="85"/>
      <c r="C73" s="3"/>
      <c r="D73" s="3"/>
      <c r="E73" s="3"/>
      <c r="F73" s="3"/>
      <c r="G73" s="3"/>
      <c r="H73" s="3"/>
      <c r="I73" s="3"/>
    </row>
    <row r="74" spans="1:9" x14ac:dyDescent="0.3">
      <c r="A74" s="4"/>
      <c r="B74" s="85"/>
      <c r="C74" s="3"/>
      <c r="D74" s="3"/>
      <c r="E74" s="3"/>
      <c r="F74" s="3"/>
      <c r="G74" s="3"/>
      <c r="H74" s="3"/>
      <c r="I74" s="3"/>
    </row>
    <row r="75" spans="1:9" x14ac:dyDescent="0.3">
      <c r="A75" s="4"/>
      <c r="B75" s="85"/>
      <c r="C75" s="3"/>
      <c r="D75" s="3"/>
      <c r="E75" s="3"/>
      <c r="F75" s="3"/>
      <c r="G75" s="3"/>
      <c r="H75" s="3"/>
      <c r="I75" s="3"/>
    </row>
    <row r="76" spans="1:9" x14ac:dyDescent="0.3">
      <c r="A76" s="4"/>
      <c r="B76" s="85"/>
      <c r="C76" s="3"/>
      <c r="D76" s="3"/>
      <c r="E76" s="3"/>
      <c r="F76" s="3"/>
      <c r="G76" s="3"/>
      <c r="H76" s="3"/>
      <c r="I76" s="3"/>
    </row>
    <row r="77" spans="1:9" x14ac:dyDescent="0.3">
      <c r="A77" s="4"/>
      <c r="B77" s="85"/>
      <c r="C77" s="3"/>
      <c r="D77" s="3"/>
      <c r="E77" s="3"/>
      <c r="F77" s="3"/>
      <c r="G77" s="3"/>
      <c r="H77" s="3"/>
      <c r="I77" s="3"/>
    </row>
    <row r="78" spans="1:9" x14ac:dyDescent="0.3">
      <c r="A78" s="4"/>
      <c r="B78" s="85"/>
      <c r="C78" s="3"/>
      <c r="D78" s="3"/>
      <c r="E78" s="3"/>
      <c r="F78" s="3"/>
      <c r="G78" s="3"/>
      <c r="H78" s="3"/>
      <c r="I78" s="3"/>
    </row>
    <row r="79" spans="1:9" x14ac:dyDescent="0.3">
      <c r="A79" s="4"/>
      <c r="B79" s="85"/>
      <c r="C79" s="3"/>
      <c r="D79" s="3"/>
      <c r="E79" s="3"/>
      <c r="F79" s="3"/>
      <c r="G79" s="3"/>
      <c r="H79" s="3"/>
      <c r="I79" s="3"/>
    </row>
    <row r="80" spans="1:9" x14ac:dyDescent="0.3">
      <c r="A80" s="4"/>
      <c r="B80" s="85"/>
      <c r="C80" s="3"/>
      <c r="D80" s="3"/>
      <c r="E80" s="3"/>
      <c r="F80" s="3"/>
      <c r="G80" s="3"/>
      <c r="H80" s="3"/>
      <c r="I80" s="3"/>
    </row>
    <row r="81" spans="1:9" x14ac:dyDescent="0.3">
      <c r="A81" s="4"/>
      <c r="B81" s="85"/>
      <c r="C81" s="3"/>
      <c r="D81" s="3"/>
      <c r="E81" s="3"/>
      <c r="F81" s="3"/>
      <c r="G81" s="3"/>
      <c r="H81" s="3"/>
      <c r="I81" s="3"/>
    </row>
    <row r="82" spans="1:9" x14ac:dyDescent="0.3">
      <c r="A82" s="4"/>
      <c r="B82" s="85"/>
      <c r="C82" s="3"/>
      <c r="D82" s="3"/>
      <c r="E82" s="3"/>
      <c r="F82" s="3"/>
      <c r="G82" s="3"/>
      <c r="H82" s="3"/>
      <c r="I82" s="3"/>
    </row>
    <row r="83" spans="1:9" x14ac:dyDescent="0.3">
      <c r="A83" s="4"/>
      <c r="B83" s="85"/>
      <c r="C83" s="3"/>
      <c r="D83" s="3"/>
      <c r="E83" s="3"/>
      <c r="F83" s="3"/>
      <c r="G83" s="3"/>
      <c r="H83" s="3"/>
      <c r="I83" s="3"/>
    </row>
    <row r="84" spans="1:9" x14ac:dyDescent="0.3">
      <c r="A84" s="4"/>
      <c r="B84" s="85"/>
      <c r="C84" s="3"/>
      <c r="D84" s="3"/>
      <c r="E84" s="3"/>
      <c r="F84" s="3"/>
      <c r="G84" s="3"/>
      <c r="H84" s="3"/>
      <c r="I84" s="3"/>
    </row>
    <row r="85" spans="1:9" x14ac:dyDescent="0.3">
      <c r="A85" s="4"/>
      <c r="B85" s="85"/>
      <c r="C85" s="3"/>
      <c r="D85" s="3"/>
      <c r="E85" s="3"/>
      <c r="F85" s="3"/>
      <c r="G85" s="3"/>
      <c r="H85" s="3"/>
      <c r="I85" s="3"/>
    </row>
    <row r="86" spans="1:9" x14ac:dyDescent="0.3">
      <c r="A86" s="4"/>
      <c r="B86" s="85"/>
      <c r="C86" s="3"/>
      <c r="D86" s="3"/>
      <c r="E86" s="3"/>
      <c r="F86" s="3"/>
      <c r="G86" s="3"/>
      <c r="H86" s="3"/>
      <c r="I86" s="3"/>
    </row>
    <row r="87" spans="1:9" x14ac:dyDescent="0.3">
      <c r="A87" s="4"/>
      <c r="B87" s="85"/>
      <c r="C87" s="3"/>
      <c r="D87" s="3"/>
      <c r="E87" s="3"/>
      <c r="F87" s="3"/>
      <c r="G87" s="3"/>
      <c r="H87" s="3"/>
      <c r="I87" s="3"/>
    </row>
    <row r="88" spans="1:9" x14ac:dyDescent="0.3">
      <c r="A88" s="4"/>
      <c r="B88" s="85"/>
      <c r="C88" s="3"/>
      <c r="D88" s="3"/>
      <c r="E88" s="3"/>
      <c r="F88" s="3"/>
      <c r="G88" s="3"/>
      <c r="H88" s="3"/>
      <c r="I88" s="3"/>
    </row>
    <row r="89" spans="1:9" x14ac:dyDescent="0.3">
      <c r="A89" s="4"/>
      <c r="B89" s="85"/>
      <c r="C89" s="3"/>
      <c r="D89" s="3"/>
      <c r="E89" s="3"/>
      <c r="F89" s="3"/>
      <c r="G89" s="3"/>
      <c r="H89" s="3"/>
      <c r="I89" s="3"/>
    </row>
    <row r="90" spans="1:9" x14ac:dyDescent="0.3">
      <c r="A90" s="4"/>
      <c r="B90" s="85"/>
      <c r="C90" s="3"/>
      <c r="D90" s="3"/>
      <c r="E90" s="3"/>
      <c r="F90" s="3"/>
      <c r="G90" s="3"/>
      <c r="H90" s="3"/>
      <c r="I90" s="3"/>
    </row>
    <row r="91" spans="1:9" x14ac:dyDescent="0.3">
      <c r="A91" s="4"/>
      <c r="B91" s="85"/>
      <c r="C91" s="3"/>
      <c r="D91" s="3"/>
      <c r="E91" s="3"/>
      <c r="F91" s="3"/>
      <c r="G91" s="3"/>
      <c r="H91" s="3"/>
      <c r="I91" s="3"/>
    </row>
    <row r="92" spans="1:9" x14ac:dyDescent="0.3">
      <c r="A92" s="4"/>
      <c r="B92" s="85"/>
      <c r="C92" s="3"/>
      <c r="D92" s="3"/>
      <c r="E92" s="3"/>
      <c r="F92" s="3"/>
      <c r="G92" s="3"/>
      <c r="H92" s="3"/>
      <c r="I92" s="3"/>
    </row>
    <row r="93" spans="1:9" x14ac:dyDescent="0.3">
      <c r="A93" s="4"/>
      <c r="B93" s="85"/>
      <c r="C93" s="3"/>
      <c r="D93" s="3"/>
      <c r="E93" s="3"/>
      <c r="F93" s="3"/>
      <c r="G93" s="3"/>
      <c r="H93" s="3"/>
      <c r="I93" s="3"/>
    </row>
    <row r="94" spans="1:9" x14ac:dyDescent="0.3">
      <c r="A94" s="4"/>
      <c r="B94" s="85"/>
      <c r="C94" s="3"/>
      <c r="D94" s="3"/>
      <c r="E94" s="3"/>
      <c r="F94" s="3"/>
      <c r="G94" s="3"/>
      <c r="H94" s="3"/>
      <c r="I94" s="3"/>
    </row>
    <row r="95" spans="1:9" x14ac:dyDescent="0.3">
      <c r="A95" s="4"/>
      <c r="B95" s="85"/>
      <c r="C95" s="3"/>
      <c r="D95" s="3"/>
      <c r="E95" s="3"/>
      <c r="F95" s="3"/>
      <c r="G95" s="3"/>
      <c r="H95" s="3"/>
      <c r="I95" s="3"/>
    </row>
    <row r="96" spans="1:9" x14ac:dyDescent="0.3">
      <c r="A96" s="4"/>
      <c r="B96" s="85"/>
      <c r="C96" s="3"/>
      <c r="D96" s="3"/>
      <c r="E96" s="3"/>
      <c r="F96" s="3"/>
      <c r="G96" s="3"/>
      <c r="H96" s="3"/>
      <c r="I96" s="3"/>
    </row>
    <row r="97" spans="1:9" x14ac:dyDescent="0.3">
      <c r="A97" s="4"/>
      <c r="B97" s="85"/>
      <c r="C97" s="3"/>
      <c r="D97" s="3"/>
      <c r="E97" s="3"/>
      <c r="F97" s="3"/>
      <c r="G97" s="3"/>
      <c r="H97" s="3"/>
      <c r="I97" s="3"/>
    </row>
    <row r="98" spans="1:9" x14ac:dyDescent="0.3">
      <c r="A98" s="4"/>
      <c r="B98" s="85"/>
      <c r="C98" s="3"/>
      <c r="D98" s="3"/>
      <c r="E98" s="3"/>
      <c r="F98" s="3"/>
      <c r="G98" s="3"/>
      <c r="H98" s="3"/>
      <c r="I98" s="3"/>
    </row>
    <row r="99" spans="1:9" x14ac:dyDescent="0.3">
      <c r="A99" s="4"/>
      <c r="B99" s="85"/>
      <c r="C99" s="3"/>
      <c r="D99" s="3"/>
      <c r="E99" s="3"/>
      <c r="F99" s="3"/>
      <c r="G99" s="3"/>
      <c r="H99" s="3"/>
      <c r="I99" s="3"/>
    </row>
    <row r="100" spans="1:9" x14ac:dyDescent="0.3">
      <c r="A100" s="4"/>
      <c r="B100" s="85"/>
      <c r="C100" s="3"/>
      <c r="D100" s="3"/>
      <c r="E100" s="3"/>
      <c r="F100" s="3"/>
      <c r="G100" s="3"/>
      <c r="H100" s="3"/>
      <c r="I100" s="3"/>
    </row>
    <row r="101" spans="1:9" x14ac:dyDescent="0.3">
      <c r="A101" s="4"/>
      <c r="B101" s="85"/>
      <c r="C101" s="3"/>
      <c r="D101" s="3"/>
      <c r="E101" s="3"/>
      <c r="F101" s="3"/>
      <c r="G101" s="3"/>
      <c r="H101" s="3"/>
      <c r="I101" s="3"/>
    </row>
    <row r="102" spans="1:9" x14ac:dyDescent="0.3">
      <c r="A102" s="4"/>
      <c r="B102" s="85"/>
      <c r="C102" s="3"/>
      <c r="D102" s="3"/>
      <c r="E102" s="3"/>
      <c r="F102" s="3"/>
      <c r="G102" s="3"/>
      <c r="H102" s="3"/>
      <c r="I102" s="3"/>
    </row>
    <row r="103" spans="1:9" x14ac:dyDescent="0.3">
      <c r="A103" s="4"/>
      <c r="B103" s="85"/>
      <c r="C103" s="3"/>
      <c r="D103" s="3"/>
      <c r="E103" s="3"/>
      <c r="F103" s="3"/>
      <c r="G103" s="3"/>
      <c r="H103" s="3"/>
      <c r="I103" s="3"/>
    </row>
    <row r="104" spans="1:9" x14ac:dyDescent="0.3">
      <c r="A104" s="4"/>
      <c r="B104" s="85"/>
      <c r="C104" s="3"/>
      <c r="D104" s="3"/>
      <c r="E104" s="3"/>
      <c r="F104" s="3"/>
      <c r="G104" s="3"/>
      <c r="H104" s="3"/>
      <c r="I104" s="3"/>
    </row>
    <row r="105" spans="1:9" x14ac:dyDescent="0.3">
      <c r="A105" s="4"/>
      <c r="B105" s="85"/>
      <c r="C105" s="3"/>
      <c r="D105" s="3"/>
      <c r="E105" s="3"/>
      <c r="F105" s="3"/>
      <c r="G105" s="3"/>
      <c r="H105" s="3"/>
      <c r="I105" s="3"/>
    </row>
    <row r="106" spans="1:9" x14ac:dyDescent="0.3">
      <c r="A106" s="4"/>
      <c r="B106" s="85"/>
      <c r="C106" s="3"/>
      <c r="D106" s="3"/>
      <c r="E106" s="3"/>
      <c r="F106" s="3"/>
      <c r="G106" s="3"/>
      <c r="H106" s="3"/>
      <c r="I106" s="3"/>
    </row>
    <row r="107" spans="1:9" x14ac:dyDescent="0.3">
      <c r="A107" s="4"/>
      <c r="B107" s="85"/>
      <c r="C107" s="3"/>
      <c r="D107" s="3"/>
      <c r="E107" s="3"/>
      <c r="F107" s="3"/>
      <c r="G107" s="3"/>
      <c r="H107" s="3"/>
      <c r="I107" s="3"/>
    </row>
    <row r="108" spans="1:9" x14ac:dyDescent="0.3">
      <c r="A108" s="4"/>
      <c r="B108" s="85"/>
      <c r="C108" s="3"/>
      <c r="D108" s="3"/>
      <c r="E108" s="3"/>
      <c r="F108" s="3"/>
      <c r="G108" s="3"/>
      <c r="H108" s="3"/>
      <c r="I108" s="3"/>
    </row>
    <row r="109" spans="1:9" x14ac:dyDescent="0.3">
      <c r="A109" s="4"/>
      <c r="B109" s="85"/>
      <c r="C109" s="3"/>
      <c r="D109" s="3"/>
      <c r="E109" s="3"/>
      <c r="F109" s="3"/>
      <c r="G109" s="3"/>
      <c r="H109" s="3"/>
      <c r="I109" s="3"/>
    </row>
    <row r="110" spans="1:9" x14ac:dyDescent="0.3">
      <c r="A110" s="4"/>
      <c r="B110" s="85"/>
      <c r="C110" s="3"/>
      <c r="D110" s="3"/>
      <c r="E110" s="3"/>
      <c r="F110" s="3"/>
      <c r="G110" s="3"/>
      <c r="H110" s="3"/>
      <c r="I110" s="3"/>
    </row>
    <row r="111" spans="1:9" x14ac:dyDescent="0.3">
      <c r="A111" s="4"/>
      <c r="B111" s="85"/>
      <c r="C111" s="3"/>
      <c r="D111" s="3"/>
      <c r="E111" s="3"/>
      <c r="F111" s="3"/>
      <c r="G111" s="3"/>
      <c r="H111" s="3"/>
      <c r="I111" s="3"/>
    </row>
    <row r="112" spans="1:9" x14ac:dyDescent="0.3">
      <c r="A112" s="4"/>
      <c r="B112" s="85"/>
      <c r="C112" s="3"/>
      <c r="D112" s="3"/>
      <c r="E112" s="3"/>
      <c r="F112" s="3"/>
      <c r="G112" s="3"/>
      <c r="H112" s="3"/>
      <c r="I112" s="3"/>
    </row>
    <row r="113" spans="1:9" x14ac:dyDescent="0.3">
      <c r="A113" s="4"/>
      <c r="B113" s="85"/>
      <c r="C113" s="3"/>
      <c r="D113" s="3"/>
      <c r="E113" s="3"/>
      <c r="F113" s="3"/>
      <c r="G113" s="3"/>
      <c r="H113" s="3"/>
      <c r="I113" s="3"/>
    </row>
    <row r="114" spans="1:9" x14ac:dyDescent="0.3">
      <c r="A114" s="4"/>
      <c r="B114" s="85"/>
      <c r="C114" s="3"/>
      <c r="D114" s="3"/>
      <c r="E114" s="3"/>
      <c r="F114" s="3"/>
      <c r="G114" s="3"/>
      <c r="H114" s="3"/>
      <c r="I114" s="3"/>
    </row>
    <row r="115" spans="1:9" x14ac:dyDescent="0.3">
      <c r="A115" s="4"/>
      <c r="B115" s="85"/>
      <c r="C115" s="3"/>
      <c r="D115" s="3"/>
      <c r="E115" s="3"/>
      <c r="F115" s="3"/>
      <c r="G115" s="3"/>
      <c r="H115" s="3"/>
      <c r="I115" s="3"/>
    </row>
    <row r="116" spans="1:9" x14ac:dyDescent="0.3">
      <c r="A116" s="4"/>
      <c r="B116" s="85"/>
      <c r="C116" s="3"/>
      <c r="D116" s="3"/>
      <c r="E116" s="3"/>
      <c r="F116" s="3"/>
      <c r="G116" s="3"/>
      <c r="H116" s="3"/>
      <c r="I116" s="3"/>
    </row>
    <row r="117" spans="1:9" x14ac:dyDescent="0.3">
      <c r="A117" s="4"/>
      <c r="B117" s="85"/>
      <c r="C117" s="3"/>
      <c r="D117" s="3"/>
      <c r="E117" s="3"/>
      <c r="F117" s="3"/>
      <c r="G117" s="3"/>
      <c r="H117" s="3"/>
      <c r="I117" s="3"/>
    </row>
    <row r="118" spans="1:9" x14ac:dyDescent="0.3">
      <c r="A118" s="4"/>
      <c r="B118" s="85"/>
      <c r="C118" s="3"/>
      <c r="D118" s="3"/>
      <c r="E118" s="3"/>
      <c r="F118" s="3"/>
      <c r="G118" s="3"/>
      <c r="H118" s="3"/>
      <c r="I118" s="3"/>
    </row>
    <row r="119" spans="1:9" x14ac:dyDescent="0.3">
      <c r="A119" s="4"/>
      <c r="B119" s="85"/>
      <c r="C119" s="3"/>
      <c r="D119" s="3"/>
      <c r="E119" s="3"/>
      <c r="F119" s="3"/>
      <c r="G119" s="3"/>
      <c r="H119" s="3"/>
      <c r="I119" s="3"/>
    </row>
    <row r="120" spans="1:9" x14ac:dyDescent="0.3">
      <c r="A120" s="4"/>
      <c r="B120" s="85"/>
      <c r="C120" s="3"/>
      <c r="D120" s="3"/>
      <c r="E120" s="3"/>
      <c r="F120" s="3"/>
      <c r="G120" s="3"/>
      <c r="H120" s="3"/>
      <c r="I120" s="3"/>
    </row>
    <row r="121" spans="1:9" x14ac:dyDescent="0.3">
      <c r="A121" s="4"/>
      <c r="B121" s="85"/>
      <c r="C121" s="3"/>
      <c r="D121" s="3"/>
      <c r="E121" s="3"/>
      <c r="F121" s="3"/>
      <c r="G121" s="3"/>
      <c r="H121" s="3"/>
      <c r="I121" s="3"/>
    </row>
    <row r="122" spans="1:9" x14ac:dyDescent="0.3">
      <c r="A122" s="4"/>
      <c r="B122" s="85"/>
      <c r="C122" s="3"/>
      <c r="D122" s="3"/>
      <c r="E122" s="3"/>
      <c r="F122" s="3"/>
      <c r="G122" s="3"/>
      <c r="H122" s="3"/>
      <c r="I122" s="3"/>
    </row>
    <row r="123" spans="1:9" x14ac:dyDescent="0.3">
      <c r="A123" s="4"/>
      <c r="B123" s="85"/>
      <c r="C123" s="3"/>
      <c r="D123" s="3"/>
      <c r="E123" s="3"/>
      <c r="F123" s="3"/>
      <c r="G123" s="3"/>
      <c r="H123" s="3"/>
      <c r="I123" s="3"/>
    </row>
    <row r="124" spans="1:9" x14ac:dyDescent="0.3">
      <c r="A124" s="4"/>
      <c r="B124" s="85"/>
      <c r="C124" s="3"/>
      <c r="D124" s="3"/>
      <c r="E124" s="3"/>
      <c r="F124" s="3"/>
      <c r="G124" s="3"/>
      <c r="H124" s="3"/>
      <c r="I124" s="3"/>
    </row>
    <row r="125" spans="1:9" x14ac:dyDescent="0.3">
      <c r="A125" s="4"/>
      <c r="B125" s="85"/>
      <c r="C125" s="3"/>
      <c r="D125" s="3"/>
      <c r="E125" s="3"/>
      <c r="F125" s="3"/>
      <c r="G125" s="3"/>
      <c r="H125" s="3"/>
      <c r="I125" s="3"/>
    </row>
    <row r="126" spans="1:9" x14ac:dyDescent="0.3">
      <c r="A126" s="4"/>
      <c r="B126" s="85"/>
      <c r="C126" s="3"/>
      <c r="D126" s="3"/>
      <c r="E126" s="3"/>
      <c r="F126" s="3"/>
      <c r="G126" s="3"/>
      <c r="H126" s="3"/>
      <c r="I126" s="3"/>
    </row>
    <row r="127" spans="1:9" x14ac:dyDescent="0.3">
      <c r="A127" s="4"/>
      <c r="B127" s="85"/>
      <c r="C127" s="3"/>
      <c r="D127" s="3"/>
      <c r="E127" s="3"/>
      <c r="F127" s="3"/>
      <c r="G127" s="3"/>
      <c r="H127" s="3"/>
      <c r="I127" s="3"/>
    </row>
    <row r="128" spans="1:9" x14ac:dyDescent="0.3">
      <c r="A128" s="4"/>
      <c r="B128" s="85"/>
      <c r="C128" s="3"/>
      <c r="D128" s="3"/>
      <c r="E128" s="3"/>
      <c r="F128" s="3"/>
      <c r="G128" s="3"/>
      <c r="H128" s="3"/>
      <c r="I128" s="3"/>
    </row>
    <row r="129" spans="1:9" x14ac:dyDescent="0.3">
      <c r="A129" s="4"/>
      <c r="B129" s="85"/>
      <c r="C129" s="3"/>
      <c r="D129" s="3"/>
      <c r="E129" s="3"/>
      <c r="F129" s="3"/>
      <c r="G129" s="3"/>
      <c r="H129" s="3"/>
      <c r="I129" s="3"/>
    </row>
    <row r="130" spans="1:9" x14ac:dyDescent="0.3">
      <c r="A130" s="4"/>
      <c r="B130" s="85"/>
      <c r="C130" s="3"/>
      <c r="D130" s="3"/>
      <c r="E130" s="3"/>
      <c r="F130" s="3"/>
      <c r="G130" s="3"/>
      <c r="H130" s="3"/>
      <c r="I130" s="3"/>
    </row>
    <row r="131" spans="1:9" x14ac:dyDescent="0.3">
      <c r="A131" s="4"/>
      <c r="B131" s="85"/>
      <c r="C131" s="3"/>
      <c r="D131" s="3"/>
      <c r="E131" s="3"/>
      <c r="F131" s="3"/>
      <c r="G131" s="3"/>
      <c r="H131" s="3"/>
      <c r="I131" s="3"/>
    </row>
    <row r="132" spans="1:9" x14ac:dyDescent="0.3">
      <c r="A132" s="4"/>
      <c r="B132" s="85"/>
      <c r="C132" s="3"/>
      <c r="D132" s="3"/>
      <c r="E132" s="3"/>
      <c r="F132" s="3"/>
      <c r="G132" s="3"/>
      <c r="H132" s="3"/>
      <c r="I132" s="3"/>
    </row>
    <row r="133" spans="1:9" x14ac:dyDescent="0.3">
      <c r="A133" s="4"/>
      <c r="B133" s="85"/>
      <c r="C133" s="3"/>
      <c r="D133" s="3"/>
      <c r="E133" s="3"/>
      <c r="F133" s="3"/>
      <c r="G133" s="3"/>
      <c r="H133" s="3"/>
      <c r="I133" s="3"/>
    </row>
    <row r="134" spans="1:9" x14ac:dyDescent="0.3">
      <c r="A134" s="4"/>
      <c r="B134" s="85"/>
      <c r="C134" s="3"/>
      <c r="D134" s="3"/>
      <c r="E134" s="3"/>
      <c r="F134" s="3"/>
      <c r="G134" s="3"/>
      <c r="H134" s="3"/>
      <c r="I134" s="3"/>
    </row>
    <row r="135" spans="1:9" x14ac:dyDescent="0.3">
      <c r="A135" s="4"/>
      <c r="B135" s="85"/>
      <c r="C135" s="3"/>
      <c r="D135" s="3"/>
      <c r="E135" s="3"/>
      <c r="F135" s="3"/>
      <c r="G135" s="3"/>
      <c r="H135" s="3"/>
      <c r="I135" s="3"/>
    </row>
    <row r="136" spans="1:9" x14ac:dyDescent="0.3">
      <c r="A136" s="4"/>
      <c r="B136" s="85"/>
      <c r="C136" s="3"/>
      <c r="D136" s="3"/>
      <c r="E136" s="3"/>
      <c r="F136" s="3"/>
      <c r="G136" s="3"/>
      <c r="H136" s="3"/>
      <c r="I136" s="3"/>
    </row>
    <row r="137" spans="1:9" x14ac:dyDescent="0.3">
      <c r="A137" s="4"/>
      <c r="B137" s="85"/>
      <c r="C137" s="3"/>
      <c r="D137" s="3"/>
      <c r="E137" s="3"/>
      <c r="F137" s="3"/>
      <c r="G137" s="3"/>
      <c r="H137" s="3"/>
      <c r="I137" s="3"/>
    </row>
    <row r="138" spans="1:9" x14ac:dyDescent="0.3">
      <c r="A138" s="4"/>
      <c r="B138" s="85"/>
      <c r="C138" s="3"/>
      <c r="D138" s="3"/>
      <c r="E138" s="3"/>
      <c r="F138" s="3"/>
      <c r="G138" s="3"/>
      <c r="H138" s="3"/>
      <c r="I138" s="3"/>
    </row>
    <row r="139" spans="1:9" x14ac:dyDescent="0.3">
      <c r="A139" s="4"/>
      <c r="B139" s="85"/>
      <c r="C139" s="3"/>
      <c r="D139" s="3"/>
      <c r="E139" s="3"/>
      <c r="F139" s="3"/>
      <c r="G139" s="3"/>
      <c r="H139" s="3"/>
      <c r="I139" s="3"/>
    </row>
    <row r="140" spans="1:9" x14ac:dyDescent="0.3">
      <c r="A140" s="4"/>
      <c r="B140" s="85"/>
      <c r="C140" s="3"/>
      <c r="D140" s="3"/>
      <c r="E140" s="3"/>
      <c r="F140" s="3"/>
      <c r="G140" s="3"/>
      <c r="H140" s="3"/>
      <c r="I140" s="3"/>
    </row>
    <row r="141" spans="1:9" x14ac:dyDescent="0.3">
      <c r="A141" s="4"/>
      <c r="B141" s="85"/>
      <c r="C141" s="3"/>
      <c r="D141" s="3"/>
      <c r="E141" s="3"/>
      <c r="F141" s="3"/>
      <c r="G141" s="3"/>
      <c r="H141" s="3"/>
      <c r="I141" s="3"/>
    </row>
    <row r="142" spans="1:9" x14ac:dyDescent="0.3">
      <c r="A142" s="4"/>
      <c r="B142" s="85"/>
      <c r="C142" s="3"/>
      <c r="D142" s="3"/>
      <c r="E142" s="3"/>
      <c r="F142" s="3"/>
      <c r="G142" s="3"/>
      <c r="H142" s="3"/>
      <c r="I142" s="3"/>
    </row>
    <row r="143" spans="1:9" x14ac:dyDescent="0.3">
      <c r="A143" s="4"/>
      <c r="B143" s="85"/>
      <c r="C143" s="3"/>
      <c r="D143" s="3"/>
      <c r="E143" s="3"/>
      <c r="F143" s="3"/>
      <c r="G143" s="3"/>
      <c r="H143" s="3"/>
      <c r="I143" s="3"/>
    </row>
    <row r="144" spans="1:9" x14ac:dyDescent="0.3">
      <c r="A144" s="4"/>
      <c r="B144" s="85"/>
      <c r="C144" s="3"/>
      <c r="D144" s="3"/>
      <c r="E144" s="3"/>
      <c r="F144" s="3"/>
      <c r="G144" s="3"/>
      <c r="H144" s="3"/>
      <c r="I144" s="3"/>
    </row>
    <row r="145" spans="1:9" x14ac:dyDescent="0.3">
      <c r="A145" s="4"/>
      <c r="B145" s="85"/>
      <c r="C145" s="3"/>
      <c r="D145" s="3"/>
      <c r="E145" s="3"/>
      <c r="F145" s="3"/>
      <c r="G145" s="3"/>
      <c r="H145" s="3"/>
      <c r="I145" s="3"/>
    </row>
    <row r="146" spans="1:9" x14ac:dyDescent="0.3">
      <c r="A146" s="4"/>
      <c r="B146" s="85"/>
      <c r="C146" s="3"/>
      <c r="D146" s="3"/>
      <c r="E146" s="3"/>
      <c r="F146" s="3"/>
      <c r="G146" s="3"/>
      <c r="H146" s="3"/>
      <c r="I146" s="3"/>
    </row>
    <row r="147" spans="1:9" x14ac:dyDescent="0.3">
      <c r="A147" s="4"/>
      <c r="B147" s="85"/>
      <c r="C147" s="3"/>
      <c r="D147" s="3"/>
      <c r="E147" s="3"/>
      <c r="F147" s="3"/>
      <c r="G147" s="3"/>
      <c r="H147" s="3"/>
      <c r="I147" s="3"/>
    </row>
    <row r="148" spans="1:9" x14ac:dyDescent="0.3">
      <c r="A148" s="4"/>
      <c r="B148" s="85"/>
      <c r="C148" s="3"/>
      <c r="D148" s="3"/>
      <c r="E148" s="3"/>
      <c r="F148" s="3"/>
      <c r="G148" s="3"/>
      <c r="H148" s="3"/>
      <c r="I148" s="3"/>
    </row>
    <row r="149" spans="1:9" x14ac:dyDescent="0.3">
      <c r="A149" s="4"/>
      <c r="B149" s="85"/>
      <c r="C149" s="3"/>
      <c r="D149" s="3"/>
      <c r="E149" s="3"/>
      <c r="F149" s="3"/>
      <c r="G149" s="3"/>
      <c r="H149" s="3"/>
      <c r="I149" s="3"/>
    </row>
    <row r="150" spans="1:9" x14ac:dyDescent="0.3">
      <c r="A150" s="4"/>
      <c r="B150" s="85"/>
      <c r="C150" s="3"/>
      <c r="D150" s="3"/>
      <c r="E150" s="3"/>
      <c r="F150" s="3"/>
      <c r="G150" s="3"/>
      <c r="H150" s="3"/>
      <c r="I150" s="3"/>
    </row>
    <row r="151" spans="1:9" x14ac:dyDescent="0.3">
      <c r="A151" s="4"/>
      <c r="B151" s="85"/>
      <c r="C151" s="3"/>
      <c r="D151" s="3"/>
      <c r="E151" s="3"/>
      <c r="F151" s="3"/>
      <c r="G151" s="3"/>
      <c r="H151" s="3"/>
      <c r="I151" s="3"/>
    </row>
    <row r="152" spans="1:9" x14ac:dyDescent="0.3">
      <c r="A152" s="4"/>
      <c r="B152" s="85"/>
      <c r="C152" s="3"/>
      <c r="D152" s="3"/>
      <c r="E152" s="3"/>
      <c r="F152" s="3"/>
      <c r="G152" s="3"/>
      <c r="H152" s="3"/>
      <c r="I152" s="3"/>
    </row>
    <row r="153" spans="1:9" x14ac:dyDescent="0.3">
      <c r="A153" s="4"/>
      <c r="B153" s="85"/>
      <c r="C153" s="3"/>
      <c r="D153" s="3"/>
      <c r="E153" s="3"/>
      <c r="F153" s="3"/>
      <c r="G153" s="3"/>
      <c r="H153" s="3"/>
      <c r="I153" s="3"/>
    </row>
    <row r="154" spans="1:9" x14ac:dyDescent="0.3">
      <c r="A154" s="4"/>
      <c r="B154" s="85"/>
      <c r="C154" s="3"/>
      <c r="D154" s="3"/>
      <c r="E154" s="3"/>
      <c r="F154" s="3"/>
      <c r="G154" s="3"/>
      <c r="H154" s="3"/>
      <c r="I154" s="3"/>
    </row>
    <row r="155" spans="1:9" x14ac:dyDescent="0.3">
      <c r="A155" s="4"/>
      <c r="B155" s="85"/>
      <c r="C155" s="3"/>
      <c r="D155" s="3"/>
      <c r="E155" s="3"/>
      <c r="F155" s="3"/>
      <c r="G155" s="3"/>
      <c r="H155" s="3"/>
      <c r="I155" s="3"/>
    </row>
    <row r="156" spans="1:9" x14ac:dyDescent="0.3">
      <c r="A156" s="4"/>
      <c r="B156" s="85"/>
      <c r="C156" s="3"/>
      <c r="D156" s="3"/>
      <c r="E156" s="3"/>
      <c r="F156" s="3"/>
      <c r="G156" s="3"/>
      <c r="H156" s="3"/>
      <c r="I156" s="3"/>
    </row>
    <row r="157" spans="1:9" x14ac:dyDescent="0.3">
      <c r="A157" s="4"/>
      <c r="B157" s="85"/>
      <c r="C157" s="3"/>
      <c r="D157" s="3"/>
      <c r="E157" s="3"/>
      <c r="F157" s="3"/>
      <c r="G157" s="3"/>
      <c r="H157" s="3"/>
      <c r="I157" s="3"/>
    </row>
    <row r="158" spans="1:9" x14ac:dyDescent="0.3">
      <c r="A158" s="4"/>
      <c r="B158" s="85"/>
      <c r="C158" s="3"/>
      <c r="D158" s="3"/>
      <c r="E158" s="3"/>
      <c r="F158" s="3"/>
      <c r="G158" s="3"/>
      <c r="H158" s="3"/>
      <c r="I158" s="3"/>
    </row>
    <row r="159" spans="1:9" x14ac:dyDescent="0.3">
      <c r="A159" s="4"/>
      <c r="B159" s="85"/>
      <c r="C159" s="3"/>
      <c r="D159" s="3"/>
      <c r="E159" s="3"/>
      <c r="F159" s="3"/>
      <c r="G159" s="3"/>
      <c r="H159" s="3"/>
      <c r="I159" s="3"/>
    </row>
    <row r="160" spans="1:9" x14ac:dyDescent="0.3">
      <c r="A160" s="4"/>
      <c r="B160" s="85"/>
      <c r="C160" s="3"/>
      <c r="D160" s="3"/>
      <c r="E160" s="3"/>
      <c r="F160" s="3"/>
      <c r="G160" s="3"/>
      <c r="H160" s="3"/>
      <c r="I160" s="3"/>
    </row>
    <row r="161" spans="1:9" x14ac:dyDescent="0.3">
      <c r="A161" s="4"/>
      <c r="B161" s="85"/>
      <c r="C161" s="3"/>
      <c r="D161" s="3"/>
      <c r="E161" s="3"/>
      <c r="F161" s="3"/>
      <c r="G161" s="3"/>
      <c r="H161" s="3"/>
      <c r="I161" s="3"/>
    </row>
    <row r="162" spans="1:9" x14ac:dyDescent="0.3">
      <c r="A162" s="4"/>
      <c r="B162" s="85"/>
      <c r="C162" s="3"/>
      <c r="D162" s="3"/>
      <c r="E162" s="3"/>
      <c r="F162" s="3"/>
      <c r="G162" s="3"/>
      <c r="H162" s="3"/>
      <c r="I162" s="3"/>
    </row>
    <row r="163" spans="1:9" x14ac:dyDescent="0.3">
      <c r="A163" s="4"/>
      <c r="B163" s="85"/>
      <c r="C163" s="3"/>
      <c r="D163" s="3"/>
      <c r="E163" s="3"/>
      <c r="F163" s="3"/>
      <c r="G163" s="3"/>
      <c r="H163" s="3"/>
      <c r="I163" s="3"/>
    </row>
    <row r="164" spans="1:9" x14ac:dyDescent="0.3">
      <c r="A164" s="4"/>
      <c r="B164" s="85"/>
      <c r="C164" s="3"/>
      <c r="D164" s="3"/>
      <c r="E164" s="3"/>
      <c r="F164" s="3"/>
      <c r="G164" s="3"/>
      <c r="H164" s="3"/>
      <c r="I164" s="3"/>
    </row>
    <row r="165" spans="1:9" x14ac:dyDescent="0.3">
      <c r="A165" s="4"/>
      <c r="B165" s="85"/>
      <c r="C165" s="3"/>
      <c r="D165" s="3"/>
      <c r="E165" s="3"/>
      <c r="F165" s="3"/>
      <c r="G165" s="3"/>
      <c r="H165" s="3"/>
      <c r="I165" s="3"/>
    </row>
    <row r="166" spans="1:9" x14ac:dyDescent="0.3">
      <c r="A166" s="4"/>
      <c r="B166" s="85"/>
      <c r="C166" s="3"/>
      <c r="D166" s="3"/>
      <c r="E166" s="3"/>
      <c r="F166" s="3"/>
      <c r="G166" s="3"/>
      <c r="H166" s="3"/>
      <c r="I166" s="3"/>
    </row>
    <row r="167" spans="1:9" x14ac:dyDescent="0.3">
      <c r="A167" s="4"/>
      <c r="B167" s="85"/>
      <c r="C167" s="3"/>
      <c r="D167" s="3"/>
      <c r="E167" s="3"/>
      <c r="F167" s="3"/>
      <c r="G167" s="3"/>
      <c r="H167" s="3"/>
      <c r="I167" s="3"/>
    </row>
    <row r="168" spans="1:9" x14ac:dyDescent="0.3">
      <c r="A168" s="4"/>
      <c r="B168" s="85"/>
      <c r="C168" s="3"/>
      <c r="D168" s="3"/>
      <c r="E168" s="3"/>
      <c r="F168" s="3"/>
      <c r="G168" s="3"/>
      <c r="H168" s="3"/>
      <c r="I168" s="3"/>
    </row>
    <row r="169" spans="1:9" x14ac:dyDescent="0.3">
      <c r="A169" s="4"/>
      <c r="B169" s="85"/>
      <c r="C169" s="3"/>
      <c r="D169" s="3"/>
      <c r="E169" s="3"/>
      <c r="F169" s="3"/>
      <c r="G169" s="3"/>
      <c r="H169" s="3"/>
      <c r="I169" s="3"/>
    </row>
    <row r="170" spans="1:9" x14ac:dyDescent="0.3">
      <c r="A170" s="4"/>
      <c r="B170" s="85"/>
      <c r="C170" s="3"/>
      <c r="D170" s="3"/>
      <c r="E170" s="3"/>
      <c r="F170" s="3"/>
      <c r="G170" s="3"/>
      <c r="H170" s="3"/>
      <c r="I170" s="3"/>
    </row>
    <row r="171" spans="1:9" x14ac:dyDescent="0.3">
      <c r="A171" s="4"/>
      <c r="B171" s="85"/>
      <c r="C171" s="3"/>
      <c r="D171" s="3"/>
      <c r="E171" s="3"/>
      <c r="F171" s="3"/>
      <c r="G171" s="3"/>
      <c r="H171" s="3"/>
      <c r="I171" s="3"/>
    </row>
    <row r="172" spans="1:9" x14ac:dyDescent="0.3">
      <c r="A172" s="4"/>
      <c r="B172" s="85"/>
      <c r="C172" s="3"/>
      <c r="D172" s="3"/>
      <c r="E172" s="3"/>
      <c r="F172" s="3"/>
      <c r="G172" s="3"/>
      <c r="H172" s="3"/>
      <c r="I172" s="3"/>
    </row>
    <row r="173" spans="1:9" x14ac:dyDescent="0.3">
      <c r="A173" s="4"/>
      <c r="B173" s="85"/>
      <c r="C173" s="3"/>
      <c r="D173" s="3"/>
      <c r="E173" s="3"/>
      <c r="F173" s="3"/>
      <c r="G173" s="3"/>
      <c r="H173" s="3"/>
      <c r="I173" s="3"/>
    </row>
    <row r="174" spans="1:9" x14ac:dyDescent="0.3">
      <c r="A174" s="4"/>
      <c r="B174" s="85"/>
      <c r="C174" s="3"/>
      <c r="D174" s="3"/>
      <c r="E174" s="3"/>
      <c r="F174" s="3"/>
      <c r="G174" s="3"/>
      <c r="H174" s="3"/>
      <c r="I174" s="3"/>
    </row>
    <row r="175" spans="1:9" x14ac:dyDescent="0.3">
      <c r="A175" s="4"/>
      <c r="B175" s="85"/>
      <c r="C175" s="3"/>
      <c r="D175" s="3"/>
      <c r="E175" s="3"/>
      <c r="F175" s="3"/>
      <c r="G175" s="3"/>
      <c r="H175" s="3"/>
      <c r="I175" s="3"/>
    </row>
    <row r="176" spans="1:9" x14ac:dyDescent="0.3">
      <c r="A176" s="4"/>
      <c r="B176" s="85"/>
      <c r="C176" s="3"/>
      <c r="D176" s="3"/>
      <c r="E176" s="3"/>
      <c r="F176" s="3"/>
      <c r="G176" s="3"/>
      <c r="H176" s="3"/>
      <c r="I176" s="3"/>
    </row>
    <row r="177" spans="1:9" x14ac:dyDescent="0.3">
      <c r="A177" s="4"/>
      <c r="B177" s="85"/>
      <c r="C177" s="3"/>
      <c r="D177" s="3"/>
      <c r="E177" s="3"/>
      <c r="F177" s="3"/>
      <c r="G177" s="3"/>
      <c r="H177" s="3"/>
      <c r="I177" s="3"/>
    </row>
    <row r="178" spans="1:9" x14ac:dyDescent="0.3">
      <c r="A178" s="4"/>
      <c r="B178" s="85"/>
      <c r="C178" s="3"/>
      <c r="D178" s="3"/>
      <c r="E178" s="3"/>
      <c r="F178" s="3"/>
      <c r="G178" s="3"/>
      <c r="H178" s="3"/>
      <c r="I178" s="3"/>
    </row>
    <row r="179" spans="1:9" x14ac:dyDescent="0.3">
      <c r="A179" s="4"/>
      <c r="B179" s="85"/>
      <c r="C179" s="3"/>
      <c r="D179" s="3"/>
      <c r="E179" s="3"/>
      <c r="F179" s="3"/>
      <c r="G179" s="3"/>
      <c r="H179" s="3"/>
      <c r="I179" s="3"/>
    </row>
    <row r="180" spans="1:9" x14ac:dyDescent="0.3">
      <c r="A180" s="4"/>
      <c r="B180" s="85"/>
      <c r="C180" s="3"/>
      <c r="D180" s="3"/>
      <c r="E180" s="3"/>
      <c r="F180" s="3"/>
      <c r="G180" s="3"/>
      <c r="H180" s="3"/>
      <c r="I180" s="3"/>
    </row>
    <row r="181" spans="1:9" x14ac:dyDescent="0.3">
      <c r="A181" s="4"/>
      <c r="B181" s="85"/>
      <c r="C181" s="3"/>
      <c r="D181" s="3"/>
      <c r="E181" s="3"/>
      <c r="F181" s="3"/>
      <c r="G181" s="3"/>
      <c r="H181" s="3"/>
      <c r="I181" s="3"/>
    </row>
    <row r="182" spans="1:9" x14ac:dyDescent="0.3">
      <c r="A182" s="4"/>
      <c r="B182" s="85"/>
      <c r="C182" s="3"/>
      <c r="D182" s="3"/>
      <c r="E182" s="3"/>
      <c r="F182" s="3"/>
      <c r="G182" s="3"/>
      <c r="H182" s="3"/>
      <c r="I182" s="3"/>
    </row>
    <row r="183" spans="1:9" x14ac:dyDescent="0.3">
      <c r="A183" s="4"/>
      <c r="B183" s="85"/>
      <c r="C183" s="3"/>
      <c r="D183" s="3"/>
      <c r="E183" s="3"/>
      <c r="F183" s="3"/>
      <c r="G183" s="3"/>
      <c r="H183" s="3"/>
      <c r="I183" s="3"/>
    </row>
    <row r="184" spans="1:9" x14ac:dyDescent="0.3">
      <c r="A184" s="4"/>
      <c r="B184" s="85"/>
      <c r="C184" s="3"/>
      <c r="D184" s="3"/>
      <c r="E184" s="3"/>
      <c r="F184" s="3"/>
      <c r="G184" s="3"/>
      <c r="H184" s="3"/>
      <c r="I184" s="3"/>
    </row>
    <row r="185" spans="1:9" x14ac:dyDescent="0.3">
      <c r="A185" s="4"/>
      <c r="B185" s="85"/>
      <c r="C185" s="3"/>
      <c r="D185" s="3"/>
      <c r="E185" s="3"/>
      <c r="F185" s="3"/>
      <c r="G185" s="3"/>
      <c r="H185" s="3"/>
      <c r="I185" s="3"/>
    </row>
    <row r="186" spans="1:9" x14ac:dyDescent="0.3">
      <c r="A186" s="4"/>
      <c r="B186" s="85"/>
      <c r="C186" s="3"/>
      <c r="D186" s="3"/>
      <c r="E186" s="3"/>
      <c r="F186" s="3"/>
      <c r="G186" s="3"/>
      <c r="H186" s="3"/>
      <c r="I186" s="3"/>
    </row>
    <row r="187" spans="1:9" x14ac:dyDescent="0.3">
      <c r="A187" s="4"/>
      <c r="B187" s="85"/>
      <c r="C187" s="3"/>
      <c r="D187" s="3"/>
      <c r="E187" s="3"/>
      <c r="F187" s="3"/>
      <c r="G187" s="3"/>
      <c r="H187" s="3"/>
      <c r="I187" s="3"/>
    </row>
    <row r="188" spans="1:9" x14ac:dyDescent="0.3">
      <c r="A188" s="4"/>
      <c r="B188" s="85"/>
      <c r="C188" s="3"/>
      <c r="D188" s="3"/>
      <c r="E188" s="3"/>
      <c r="F188" s="3"/>
      <c r="G188" s="3"/>
      <c r="H188" s="3"/>
      <c r="I188" s="3"/>
    </row>
    <row r="189" spans="1:9" x14ac:dyDescent="0.3">
      <c r="A189" s="4"/>
      <c r="B189" s="85"/>
      <c r="C189" s="3"/>
      <c r="D189" s="3"/>
      <c r="E189" s="3"/>
      <c r="F189" s="3"/>
      <c r="G189" s="3"/>
      <c r="H189" s="3"/>
      <c r="I189" s="3"/>
    </row>
    <row r="190" spans="1:9" x14ac:dyDescent="0.3">
      <c r="A190" s="4"/>
      <c r="B190" s="85"/>
      <c r="C190" s="3"/>
      <c r="D190" s="3"/>
      <c r="E190" s="3"/>
      <c r="F190" s="3"/>
      <c r="G190" s="3"/>
      <c r="H190" s="3"/>
      <c r="I190" s="3"/>
    </row>
    <row r="191" spans="1:9" x14ac:dyDescent="0.3">
      <c r="A191" s="4"/>
      <c r="B191" s="85"/>
      <c r="C191" s="3"/>
      <c r="D191" s="3"/>
      <c r="E191" s="3"/>
      <c r="F191" s="3"/>
      <c r="G191" s="3"/>
      <c r="H191" s="3"/>
      <c r="I191" s="3"/>
    </row>
    <row r="192" spans="1:9" x14ac:dyDescent="0.3">
      <c r="A192" s="4"/>
      <c r="B192" s="85"/>
      <c r="C192" s="3"/>
      <c r="D192" s="3"/>
      <c r="E192" s="3"/>
      <c r="F192" s="3"/>
      <c r="G192" s="3"/>
      <c r="H192" s="3"/>
      <c r="I192" s="3"/>
    </row>
    <row r="193" spans="1:9" x14ac:dyDescent="0.3">
      <c r="A193" s="4"/>
      <c r="B193" s="85"/>
      <c r="C193" s="3"/>
      <c r="D193" s="3"/>
      <c r="E193" s="3"/>
      <c r="F193" s="3"/>
      <c r="G193" s="3"/>
      <c r="H193" s="3"/>
      <c r="I193" s="3"/>
    </row>
    <row r="194" spans="1:9" x14ac:dyDescent="0.3">
      <c r="A194" s="4"/>
      <c r="B194" s="85"/>
      <c r="C194" s="3"/>
      <c r="D194" s="3"/>
      <c r="E194" s="3"/>
      <c r="F194" s="3"/>
      <c r="G194" s="3"/>
      <c r="H194" s="3"/>
      <c r="I194" s="3"/>
    </row>
  </sheetData>
  <mergeCells count="20">
    <mergeCell ref="A1:J1"/>
    <mergeCell ref="A13:J13"/>
    <mergeCell ref="A27:J27"/>
    <mergeCell ref="A34:B34"/>
    <mergeCell ref="C3:C5"/>
    <mergeCell ref="B4:B5"/>
    <mergeCell ref="A3:A5"/>
    <mergeCell ref="B33:C33"/>
    <mergeCell ref="A7:L7"/>
    <mergeCell ref="L3:L4"/>
    <mergeCell ref="L9:L10"/>
    <mergeCell ref="L11:L12"/>
    <mergeCell ref="A37:D37"/>
    <mergeCell ref="A36:C36"/>
    <mergeCell ref="K3:K5"/>
    <mergeCell ref="J3:J5"/>
    <mergeCell ref="D3:F3"/>
    <mergeCell ref="G3:I3"/>
    <mergeCell ref="B32:C32"/>
    <mergeCell ref="B26:C26"/>
  </mergeCells>
  <pageMargins left="0.19685039370078741" right="0.19685039370078741" top="0.39370078740157483" bottom="0.39370078740157483" header="0" footer="0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Гриша</cp:lastModifiedBy>
  <cp:lastPrinted>2016-04-06T05:38:50Z</cp:lastPrinted>
  <dcterms:created xsi:type="dcterms:W3CDTF">2012-05-22T08:33:39Z</dcterms:created>
  <dcterms:modified xsi:type="dcterms:W3CDTF">2016-04-06T05:42:00Z</dcterms:modified>
</cp:coreProperties>
</file>