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 firstSheet="1" activeTab="2"/>
  </bookViews>
  <sheets>
    <sheet name="ведомственная" sheetId="36" state="hidden" r:id="rId1"/>
    <sheet name="январь 2016" sheetId="33" r:id="rId2"/>
    <sheet name="февраль 2016" sheetId="39" r:id="rId3"/>
    <sheet name="февраль" sheetId="37" state="hidden" r:id="rId4"/>
    <sheet name="Лист1" sheetId="38" r:id="rId5"/>
  </sheets>
  <definedNames>
    <definedName name="_xlnm._FilterDatabase" localSheetId="2" hidden="1">'февраль 2016'!$A$4:$Z$6</definedName>
    <definedName name="_xlnm._FilterDatabase" localSheetId="1" hidden="1">'январь 2016'!$A$4:$Z$6</definedName>
    <definedName name="_xlnm.Print_Titles" localSheetId="2">'февраль 2016'!$2:$3</definedName>
    <definedName name="_xlnm.Print_Titles" localSheetId="1">'январь 2016'!$2:$3</definedName>
    <definedName name="_xlnm.Print_Area" localSheetId="2">'февраль 2016'!$A$1:$Z$6</definedName>
    <definedName name="_xlnm.Print_Area" localSheetId="1">'январь 2016'!$A$1:$Z$6</definedName>
  </definedNames>
  <calcPr calcId="124519"/>
</workbook>
</file>

<file path=xl/calcChain.xml><?xml version="1.0" encoding="utf-8"?>
<calcChain xmlns="http://schemas.openxmlformats.org/spreadsheetml/2006/main">
  <c r="V6" i="39"/>
  <c r="S6"/>
  <c r="O6" l="1"/>
  <c r="N6"/>
  <c r="L6" s="1"/>
  <c r="L5" s="1"/>
  <c r="H6"/>
  <c r="X6" s="1"/>
  <c r="W5"/>
  <c r="X5" s="1"/>
  <c r="R5"/>
  <c r="V5" s="1"/>
  <c r="P5"/>
  <c r="O5"/>
  <c r="N5"/>
  <c r="M5"/>
  <c r="K5"/>
  <c r="J5"/>
  <c r="I5"/>
  <c r="H5"/>
  <c r="S5" s="1"/>
  <c r="G5"/>
  <c r="F5"/>
  <c r="E5"/>
  <c r="D5"/>
  <c r="E5" i="33"/>
  <c r="F5"/>
  <c r="G5"/>
  <c r="I5"/>
  <c r="J5"/>
  <c r="K5"/>
  <c r="D5"/>
  <c r="N6" l="1"/>
  <c r="M7" i="36" l="1"/>
  <c r="M6"/>
  <c r="L6" l="1"/>
  <c r="L7"/>
  <c r="W5" i="33" l="1"/>
  <c r="G7" i="36" l="1"/>
  <c r="D7"/>
  <c r="G6"/>
  <c r="D6"/>
  <c r="N6" s="1"/>
  <c r="I5"/>
  <c r="H5"/>
  <c r="F5"/>
  <c r="E5"/>
  <c r="D5" l="1"/>
  <c r="G5"/>
  <c r="L5"/>
  <c r="M5"/>
  <c r="N7"/>
  <c r="J7"/>
  <c r="J6"/>
  <c r="N5" l="1"/>
  <c r="J5"/>
  <c r="M5" i="33" l="1"/>
  <c r="N5"/>
  <c r="L6"/>
  <c r="L5" l="1"/>
  <c r="P5" l="1"/>
  <c r="R5"/>
  <c r="O6"/>
  <c r="H6"/>
  <c r="X6" l="1"/>
  <c r="H5"/>
  <c r="V5"/>
  <c r="X5"/>
  <c r="O5"/>
  <c r="S5" l="1"/>
</calcChain>
</file>

<file path=xl/sharedStrings.xml><?xml version="1.0" encoding="utf-8"?>
<sst xmlns="http://schemas.openxmlformats.org/spreadsheetml/2006/main" count="105" uniqueCount="38">
  <si>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</si>
  <si>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</si>
  <si>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</si>
  <si>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</si>
  <si>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</si>
  <si>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</si>
  <si>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</si>
  <si>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Доступная среда 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</si>
  <si>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</si>
  <si>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</si>
  <si>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</si>
  <si>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</si>
  <si>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</si>
  <si>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12</t>
  </si>
  <si>
    <t>12.1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</si>
  <si>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</si>
  <si>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</si>
  <si>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</si>
  <si>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</si>
  <si>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</si>
  <si>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</si>
  <si>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</si>
  <si>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</si>
  <si>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</si>
  <si>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</si>
  <si>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</si>
  <si>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</si>
  <si>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</si>
  <si>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</si>
  <si>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</si>
  <si>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</si>
  <si>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</si>
  <si>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</si>
  <si>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</si>
  <si>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</si>
  <si>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</si>
  <si>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Кассовый расход на 01.02.2016  (рублей)</t>
  </si>
  <si>
    <t>Кассовый расход на 01.03.2016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</si>
</sst>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3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32.25" customHeight="1">
      <c r="A2" s="65" t="s">
        <v>0</v>
      </c>
      <c r="B2" s="19" t="s">
        <v>1</v>
      </c>
      <c r="C2" s="66" t="s">
        <v>8</v>
      </c>
      <c r="D2" s="67" t="s">
        <v>15</v>
      </c>
      <c r="E2" s="67"/>
      <c r="F2" s="67"/>
      <c r="G2" s="68" t="s">
        <v>25</v>
      </c>
      <c r="H2" s="68"/>
      <c r="I2" s="68"/>
      <c r="J2" s="69" t="s">
        <v>23</v>
      </c>
      <c r="K2" s="70"/>
      <c r="L2" s="71"/>
      <c r="M2" s="72" t="s">
        <v>18</v>
      </c>
      <c r="N2" s="72" t="s">
        <v>19</v>
      </c>
    </row>
    <row r="3" spans="1:14" ht="25.5">
      <c r="A3" s="65"/>
      <c r="B3" s="20" t="s">
        <v>2</v>
      </c>
      <c r="C3" s="66"/>
      <c r="D3" s="21" t="s">
        <v>10</v>
      </c>
      <c r="E3" s="21" t="s">
        <v>11</v>
      </c>
      <c r="F3" s="21" t="s">
        <v>12</v>
      </c>
      <c r="G3" s="21" t="s">
        <v>10</v>
      </c>
      <c r="H3" s="21" t="s">
        <v>11</v>
      </c>
      <c r="I3" s="21" t="s">
        <v>12</v>
      </c>
      <c r="J3" s="21" t="s">
        <v>10</v>
      </c>
      <c r="K3" s="21" t="s">
        <v>11</v>
      </c>
      <c r="L3" s="21" t="s">
        <v>12</v>
      </c>
      <c r="M3" s="73"/>
      <c r="N3" s="73"/>
    </row>
    <row r="4" spans="1:14">
      <c r="A4" s="22" t="s">
        <v>4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>
      <c r="A5" s="25">
        <v>1</v>
      </c>
      <c r="B5" s="62" t="s">
        <v>21</v>
      </c>
      <c r="C5" s="62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>
      <c r="A6" s="27" t="s">
        <v>5</v>
      </c>
      <c r="B6" s="28" t="s">
        <v>9</v>
      </c>
      <c r="C6" s="28" t="s">
        <v>24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>
      <c r="A7" s="27" t="s">
        <v>6</v>
      </c>
      <c r="B7" s="28" t="s">
        <v>22</v>
      </c>
      <c r="C7" s="28" t="s">
        <v>24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zoomScale="57" zoomScaleNormal="57" zoomScaleSheetLayoutView="70" workbookViewId="0">
      <pane ySplit="3" topLeftCell="A4" activePane="bottomLeft" state="frozen"/>
      <selection pane="bottomLeft" activeCell="A2" sqref="A2:A3"/>
    </sheetView>
  </sheetViews>
  <sheetFormatPr defaultColWidth="9.140625" defaultRowHeight="18.75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2" customWidth="1"/>
    <col min="16" max="17" width="25.42578125" style="12" customWidth="1"/>
    <col min="18" max="18" width="24" style="12" customWidth="1"/>
    <col min="19" max="19" width="17" style="13" customWidth="1"/>
    <col min="20" max="20" width="16.7109375" style="13" customWidth="1"/>
    <col min="21" max="21" width="16.5703125" style="13" customWidth="1"/>
    <col min="22" max="22" width="17.140625" style="13" customWidth="1"/>
    <col min="23" max="23" width="22.85546875" style="16" hidden="1" customWidth="1"/>
    <col min="24" max="24" width="15.28515625" style="16" hidden="1" customWidth="1"/>
    <col min="25" max="25" width="15.85546875" style="16" hidden="1" customWidth="1"/>
    <col min="26" max="26" width="80.85546875" style="18" hidden="1" customWidth="1"/>
    <col min="27" max="16384" width="9.140625" style="10"/>
  </cols>
  <sheetData>
    <row r="1" spans="1:26" s="7" customFormat="1" ht="62.25" customHeight="1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6"/>
      <c r="X1" s="16"/>
      <c r="Y1" s="16"/>
      <c r="Z1" s="18"/>
    </row>
    <row r="2" spans="1:26" s="8" customFormat="1" ht="23.25" customHeight="1">
      <c r="A2" s="53" t="s">
        <v>0</v>
      </c>
      <c r="B2" s="3" t="s">
        <v>1</v>
      </c>
      <c r="C2" s="54" t="s">
        <v>8</v>
      </c>
      <c r="D2" s="60" t="s">
        <v>30</v>
      </c>
      <c r="E2" s="60" t="s">
        <v>31</v>
      </c>
      <c r="F2" s="60" t="s">
        <v>32</v>
      </c>
      <c r="G2" s="60" t="s">
        <v>33</v>
      </c>
      <c r="H2" s="55" t="s">
        <v>29</v>
      </c>
      <c r="I2" s="55"/>
      <c r="J2" s="55"/>
      <c r="K2" s="55"/>
      <c r="L2" s="55" t="s">
        <v>27</v>
      </c>
      <c r="M2" s="55"/>
      <c r="N2" s="55"/>
      <c r="O2" s="56" t="s">
        <v>36</v>
      </c>
      <c r="P2" s="56"/>
      <c r="Q2" s="56"/>
      <c r="R2" s="56"/>
      <c r="S2" s="57" t="s">
        <v>16</v>
      </c>
      <c r="T2" s="58"/>
      <c r="U2" s="58"/>
      <c r="V2" s="59"/>
      <c r="W2" s="4" t="s">
        <v>18</v>
      </c>
      <c r="X2" s="4" t="s">
        <v>19</v>
      </c>
      <c r="Y2" s="4" t="s">
        <v>26</v>
      </c>
      <c r="Z2" s="49" t="s">
        <v>17</v>
      </c>
    </row>
    <row r="3" spans="1:26" s="8" customFormat="1" ht="51.75" customHeight="1">
      <c r="A3" s="53"/>
      <c r="B3" s="40" t="s">
        <v>2</v>
      </c>
      <c r="C3" s="54"/>
      <c r="D3" s="61"/>
      <c r="E3" s="61"/>
      <c r="F3" s="61"/>
      <c r="G3" s="61"/>
      <c r="H3" s="41" t="s">
        <v>10</v>
      </c>
      <c r="I3" s="41" t="s">
        <v>11</v>
      </c>
      <c r="J3" s="41" t="s">
        <v>34</v>
      </c>
      <c r="K3" s="41" t="s">
        <v>12</v>
      </c>
      <c r="L3" s="41" t="s">
        <v>10</v>
      </c>
      <c r="M3" s="41" t="s">
        <v>11</v>
      </c>
      <c r="N3" s="41" t="s">
        <v>12</v>
      </c>
      <c r="O3" s="41" t="s">
        <v>10</v>
      </c>
      <c r="P3" s="41" t="s">
        <v>11</v>
      </c>
      <c r="Q3" s="41" t="s">
        <v>34</v>
      </c>
      <c r="R3" s="41" t="s">
        <v>12</v>
      </c>
      <c r="S3" s="4" t="s">
        <v>10</v>
      </c>
      <c r="T3" s="4" t="s">
        <v>11</v>
      </c>
      <c r="U3" s="4" t="s">
        <v>34</v>
      </c>
      <c r="V3" s="4" t="s">
        <v>12</v>
      </c>
      <c r="W3" s="4"/>
      <c r="X3" s="4"/>
      <c r="Y3" s="4" t="s">
        <v>11</v>
      </c>
      <c r="Z3" s="50"/>
    </row>
    <row r="4" spans="1:26" s="8" customFormat="1" ht="21.75" customHeight="1">
      <c r="A4" s="39" t="s">
        <v>4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5">
        <v>9</v>
      </c>
      <c r="J4" s="5"/>
      <c r="K4" s="6">
        <v>10</v>
      </c>
      <c r="L4" s="6">
        <v>7</v>
      </c>
      <c r="M4" s="6">
        <v>8</v>
      </c>
      <c r="N4" s="6">
        <v>9</v>
      </c>
      <c r="O4" s="6">
        <v>7</v>
      </c>
      <c r="P4" s="5">
        <v>8</v>
      </c>
      <c r="Q4" s="5">
        <v>9</v>
      </c>
      <c r="R4" s="6">
        <v>10</v>
      </c>
      <c r="S4" s="6">
        <v>11</v>
      </c>
      <c r="T4" s="6">
        <v>12</v>
      </c>
      <c r="U4" s="6">
        <v>13</v>
      </c>
      <c r="V4" s="6">
        <v>14</v>
      </c>
      <c r="W4" s="6">
        <v>15</v>
      </c>
      <c r="X4" s="6">
        <v>16</v>
      </c>
      <c r="Y4" s="6">
        <v>17</v>
      </c>
      <c r="Z4" s="6">
        <v>18</v>
      </c>
    </row>
    <row r="5" spans="1:26" s="9" customFormat="1" ht="42" customHeight="1">
      <c r="A5" s="1" t="s">
        <v>13</v>
      </c>
      <c r="B5" s="48" t="s">
        <v>7</v>
      </c>
      <c r="C5" s="48"/>
      <c r="D5" s="37">
        <f>D6</f>
        <v>0</v>
      </c>
      <c r="E5" s="37">
        <f t="shared" ref="E5:K5" si="0">E6</f>
        <v>0</v>
      </c>
      <c r="F5" s="37">
        <f t="shared" si="0"/>
        <v>696181</v>
      </c>
      <c r="G5" s="37">
        <f t="shared" si="0"/>
        <v>0</v>
      </c>
      <c r="H5" s="37">
        <f t="shared" si="0"/>
        <v>696181</v>
      </c>
      <c r="I5" s="37">
        <f t="shared" si="0"/>
        <v>0</v>
      </c>
      <c r="J5" s="37">
        <f t="shared" si="0"/>
        <v>0</v>
      </c>
      <c r="K5" s="37">
        <f t="shared" si="0"/>
        <v>696181</v>
      </c>
      <c r="L5" s="30">
        <f t="shared" ref="L5:R5" si="1">SUM(L6:L6)</f>
        <v>0</v>
      </c>
      <c r="M5" s="30">
        <f t="shared" si="1"/>
        <v>0</v>
      </c>
      <c r="N5" s="30">
        <f t="shared" si="1"/>
        <v>0</v>
      </c>
      <c r="O5" s="30">
        <f t="shared" si="1"/>
        <v>0</v>
      </c>
      <c r="P5" s="30">
        <f t="shared" si="1"/>
        <v>0</v>
      </c>
      <c r="Q5" s="30">
        <v>0</v>
      </c>
      <c r="R5" s="30">
        <f t="shared" si="1"/>
        <v>0</v>
      </c>
      <c r="S5" s="2">
        <f>O5/H5*100</f>
        <v>0</v>
      </c>
      <c r="T5" s="2">
        <v>0</v>
      </c>
      <c r="U5" s="2">
        <v>0</v>
      </c>
      <c r="V5" s="30">
        <f>R5/K5*100</f>
        <v>0</v>
      </c>
      <c r="W5" s="30">
        <f>SUM(W6:W6)</f>
        <v>832031</v>
      </c>
      <c r="X5" s="17">
        <f>W5/H5*100</f>
        <v>119.51360350253741</v>
      </c>
      <c r="Y5" s="34"/>
      <c r="Z5" s="43"/>
    </row>
    <row r="6" spans="1:26" s="8" customFormat="1" ht="122.25" customHeight="1">
      <c r="A6" s="38" t="s">
        <v>14</v>
      </c>
      <c r="B6" s="42" t="s">
        <v>35</v>
      </c>
      <c r="C6" s="15" t="s">
        <v>3</v>
      </c>
      <c r="D6" s="33">
        <v>0</v>
      </c>
      <c r="E6" s="33">
        <v>0</v>
      </c>
      <c r="F6" s="33">
        <v>696181</v>
      </c>
      <c r="G6" s="33">
        <v>0</v>
      </c>
      <c r="H6" s="31">
        <f t="shared" ref="H6" si="2">I6+K6</f>
        <v>696181</v>
      </c>
      <c r="I6" s="31">
        <v>0</v>
      </c>
      <c r="J6" s="31">
        <v>0</v>
      </c>
      <c r="K6" s="31">
        <v>696181</v>
      </c>
      <c r="L6" s="31">
        <f>M6+N6</f>
        <v>0</v>
      </c>
      <c r="M6" s="31">
        <v>0</v>
      </c>
      <c r="N6" s="31">
        <f>R6</f>
        <v>0</v>
      </c>
      <c r="O6" s="31">
        <f>P6+R6</f>
        <v>0</v>
      </c>
      <c r="P6" s="31">
        <v>0</v>
      </c>
      <c r="Q6" s="31">
        <v>0</v>
      </c>
      <c r="R6" s="31">
        <v>0</v>
      </c>
      <c r="S6" s="32"/>
      <c r="T6" s="33"/>
      <c r="U6" s="33"/>
      <c r="V6" s="31"/>
      <c r="W6" s="31">
        <v>832031</v>
      </c>
      <c r="X6" s="34">
        <f>W6/H6*100</f>
        <v>119.51360350253741</v>
      </c>
      <c r="Y6" s="34"/>
      <c r="Z6" s="44"/>
    </row>
    <row r="7" spans="1:26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6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13">
    <mergeCell ref="B5:C5"/>
    <mergeCell ref="Z2:Z3"/>
    <mergeCell ref="A1:V1"/>
    <mergeCell ref="A2:A3"/>
    <mergeCell ref="C2:C3"/>
    <mergeCell ref="H2:K2"/>
    <mergeCell ref="O2:R2"/>
    <mergeCell ref="S2:V2"/>
    <mergeCell ref="L2:N2"/>
    <mergeCell ref="D2:D3"/>
    <mergeCell ref="E2:E3"/>
    <mergeCell ref="F2:F3"/>
    <mergeCell ref="G2:G3"/>
  </mergeCells>
  <pageMargins left="0.19685039370078741" right="0.19685039370078741" top="0.39370078740157483" bottom="0.19685039370078741" header="0.31496062992125984" footer="0.31496062992125984"/>
  <pageSetup paperSize="8" scale="42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topLeftCell="C1" zoomScale="57" zoomScaleNormal="57" zoomScaleSheetLayoutView="70" workbookViewId="0">
      <pane ySplit="3" topLeftCell="A4" activePane="bottomLeft" state="frozen"/>
      <selection pane="bottomLeft" activeCell="V6" sqref="S6:V6"/>
    </sheetView>
  </sheetViews>
  <sheetFormatPr defaultColWidth="9.140625" defaultRowHeight="18.75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2" customWidth="1"/>
    <col min="16" max="17" width="25.42578125" style="12" customWidth="1"/>
    <col min="18" max="18" width="24" style="12" customWidth="1"/>
    <col min="19" max="19" width="17" style="13" customWidth="1"/>
    <col min="20" max="20" width="16.7109375" style="13" customWidth="1"/>
    <col min="21" max="21" width="16.5703125" style="13" customWidth="1"/>
    <col min="22" max="22" width="17.140625" style="13" customWidth="1"/>
    <col min="23" max="23" width="22.85546875" style="16" hidden="1" customWidth="1"/>
    <col min="24" max="24" width="15.28515625" style="16" hidden="1" customWidth="1"/>
    <col min="25" max="25" width="15.85546875" style="16" hidden="1" customWidth="1"/>
    <col min="26" max="26" width="80.85546875" style="18" hidden="1" customWidth="1"/>
    <col min="27" max="16384" width="9.140625" style="10"/>
  </cols>
  <sheetData>
    <row r="1" spans="1:26" s="7" customFormat="1" ht="62.25" customHeight="1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6"/>
      <c r="X1" s="16"/>
      <c r="Y1" s="16"/>
      <c r="Z1" s="18"/>
    </row>
    <row r="2" spans="1:26" s="8" customFormat="1" ht="23.25" customHeight="1">
      <c r="A2" s="53" t="s">
        <v>0</v>
      </c>
      <c r="B2" s="3" t="s">
        <v>1</v>
      </c>
      <c r="C2" s="54" t="s">
        <v>8</v>
      </c>
      <c r="D2" s="60" t="s">
        <v>30</v>
      </c>
      <c r="E2" s="60" t="s">
        <v>31</v>
      </c>
      <c r="F2" s="60" t="s">
        <v>32</v>
      </c>
      <c r="G2" s="60" t="s">
        <v>33</v>
      </c>
      <c r="H2" s="55" t="s">
        <v>29</v>
      </c>
      <c r="I2" s="55"/>
      <c r="J2" s="55"/>
      <c r="K2" s="55"/>
      <c r="L2" s="55" t="s">
        <v>27</v>
      </c>
      <c r="M2" s="55"/>
      <c r="N2" s="55"/>
      <c r="O2" s="56" t="s">
        <v>37</v>
      </c>
      <c r="P2" s="56"/>
      <c r="Q2" s="56"/>
      <c r="R2" s="56"/>
      <c r="S2" s="57" t="s">
        <v>16</v>
      </c>
      <c r="T2" s="58"/>
      <c r="U2" s="58"/>
      <c r="V2" s="59"/>
      <c r="W2" s="4" t="s">
        <v>18</v>
      </c>
      <c r="X2" s="4" t="s">
        <v>19</v>
      </c>
      <c r="Y2" s="4" t="s">
        <v>26</v>
      </c>
      <c r="Z2" s="49" t="s">
        <v>17</v>
      </c>
    </row>
    <row r="3" spans="1:26" s="8" customFormat="1" ht="51.75" customHeight="1">
      <c r="A3" s="53"/>
      <c r="B3" s="46" t="s">
        <v>2</v>
      </c>
      <c r="C3" s="54"/>
      <c r="D3" s="61"/>
      <c r="E3" s="61"/>
      <c r="F3" s="61"/>
      <c r="G3" s="61"/>
      <c r="H3" s="47" t="s">
        <v>10</v>
      </c>
      <c r="I3" s="47" t="s">
        <v>11</v>
      </c>
      <c r="J3" s="47" t="s">
        <v>34</v>
      </c>
      <c r="K3" s="47" t="s">
        <v>12</v>
      </c>
      <c r="L3" s="47" t="s">
        <v>10</v>
      </c>
      <c r="M3" s="47" t="s">
        <v>11</v>
      </c>
      <c r="N3" s="47" t="s">
        <v>12</v>
      </c>
      <c r="O3" s="47" t="s">
        <v>10</v>
      </c>
      <c r="P3" s="47" t="s">
        <v>11</v>
      </c>
      <c r="Q3" s="47" t="s">
        <v>34</v>
      </c>
      <c r="R3" s="47" t="s">
        <v>12</v>
      </c>
      <c r="S3" s="4" t="s">
        <v>10</v>
      </c>
      <c r="T3" s="4" t="s">
        <v>11</v>
      </c>
      <c r="U3" s="4" t="s">
        <v>34</v>
      </c>
      <c r="V3" s="4" t="s">
        <v>12</v>
      </c>
      <c r="W3" s="4"/>
      <c r="X3" s="4"/>
      <c r="Y3" s="4" t="s">
        <v>11</v>
      </c>
      <c r="Z3" s="50"/>
    </row>
    <row r="4" spans="1:26" s="8" customFormat="1" ht="21.75" customHeight="1">
      <c r="A4" s="45" t="s">
        <v>4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5">
        <v>9</v>
      </c>
      <c r="J4" s="5"/>
      <c r="K4" s="6">
        <v>10</v>
      </c>
      <c r="L4" s="6">
        <v>7</v>
      </c>
      <c r="M4" s="6">
        <v>8</v>
      </c>
      <c r="N4" s="6">
        <v>9</v>
      </c>
      <c r="O4" s="6">
        <v>7</v>
      </c>
      <c r="P4" s="5">
        <v>8</v>
      </c>
      <c r="Q4" s="5">
        <v>9</v>
      </c>
      <c r="R4" s="6">
        <v>10</v>
      </c>
      <c r="S4" s="6">
        <v>11</v>
      </c>
      <c r="T4" s="6">
        <v>12</v>
      </c>
      <c r="U4" s="6">
        <v>13</v>
      </c>
      <c r="V4" s="6">
        <v>14</v>
      </c>
      <c r="W4" s="6">
        <v>15</v>
      </c>
      <c r="X4" s="6">
        <v>16</v>
      </c>
      <c r="Y4" s="6">
        <v>17</v>
      </c>
      <c r="Z4" s="6">
        <v>18</v>
      </c>
    </row>
    <row r="5" spans="1:26" s="9" customFormat="1" ht="42" customHeight="1">
      <c r="A5" s="1" t="s">
        <v>13</v>
      </c>
      <c r="B5" s="48" t="s">
        <v>7</v>
      </c>
      <c r="C5" s="48"/>
      <c r="D5" s="37">
        <f>D6</f>
        <v>0</v>
      </c>
      <c r="E5" s="37">
        <f t="shared" ref="E5:K5" si="0">E6</f>
        <v>0</v>
      </c>
      <c r="F5" s="37">
        <f t="shared" si="0"/>
        <v>696181</v>
      </c>
      <c r="G5" s="37">
        <f t="shared" si="0"/>
        <v>0</v>
      </c>
      <c r="H5" s="37">
        <f t="shared" si="0"/>
        <v>696181</v>
      </c>
      <c r="I5" s="37">
        <f t="shared" si="0"/>
        <v>0</v>
      </c>
      <c r="J5" s="37">
        <f t="shared" si="0"/>
        <v>0</v>
      </c>
      <c r="K5" s="37">
        <f t="shared" si="0"/>
        <v>696181</v>
      </c>
      <c r="L5" s="30">
        <f t="shared" ref="L5:R5" si="1">SUM(L6:L6)</f>
        <v>0</v>
      </c>
      <c r="M5" s="30">
        <f t="shared" si="1"/>
        <v>0</v>
      </c>
      <c r="N5" s="30">
        <f t="shared" si="1"/>
        <v>0</v>
      </c>
      <c r="O5" s="30">
        <f t="shared" si="1"/>
        <v>0</v>
      </c>
      <c r="P5" s="30">
        <f t="shared" si="1"/>
        <v>0</v>
      </c>
      <c r="Q5" s="30">
        <v>0</v>
      </c>
      <c r="R5" s="30">
        <f t="shared" si="1"/>
        <v>0</v>
      </c>
      <c r="S5" s="2">
        <f>O5/H5*100</f>
        <v>0</v>
      </c>
      <c r="T5" s="2">
        <v>0</v>
      </c>
      <c r="U5" s="2">
        <v>0</v>
      </c>
      <c r="V5" s="30">
        <f>R5/K5*100</f>
        <v>0</v>
      </c>
      <c r="W5" s="30">
        <f>SUM(W6:W6)</f>
        <v>832031</v>
      </c>
      <c r="X5" s="17">
        <f>W5/H5*100</f>
        <v>119.51360350253741</v>
      </c>
      <c r="Y5" s="34"/>
      <c r="Z5" s="43"/>
    </row>
    <row r="6" spans="1:26" s="8" customFormat="1" ht="122.25" customHeight="1">
      <c r="A6" s="38" t="s">
        <v>14</v>
      </c>
      <c r="B6" s="42" t="s">
        <v>35</v>
      </c>
      <c r="C6" s="15" t="s">
        <v>3</v>
      </c>
      <c r="D6" s="33">
        <v>0</v>
      </c>
      <c r="E6" s="33">
        <v>0</v>
      </c>
      <c r="F6" s="33">
        <v>696181</v>
      </c>
      <c r="G6" s="33">
        <v>0</v>
      </c>
      <c r="H6" s="31">
        <f t="shared" ref="H6" si="2">I6+K6</f>
        <v>696181</v>
      </c>
      <c r="I6" s="31">
        <v>0</v>
      </c>
      <c r="J6" s="31">
        <v>0</v>
      </c>
      <c r="K6" s="31">
        <v>696181</v>
      </c>
      <c r="L6" s="31">
        <f>M6+N6</f>
        <v>0</v>
      </c>
      <c r="M6" s="31">
        <v>0</v>
      </c>
      <c r="N6" s="31">
        <f>R6</f>
        <v>0</v>
      </c>
      <c r="O6" s="31">
        <f>P6+R6</f>
        <v>0</v>
      </c>
      <c r="P6" s="31">
        <v>0</v>
      </c>
      <c r="Q6" s="31">
        <v>0</v>
      </c>
      <c r="R6" s="31">
        <v>0</v>
      </c>
      <c r="S6" s="32">
        <f>O6/H6*100</f>
        <v>0</v>
      </c>
      <c r="T6" s="32">
        <v>0</v>
      </c>
      <c r="U6" s="32">
        <v>0</v>
      </c>
      <c r="V6" s="31">
        <f>R6/K6*100</f>
        <v>0</v>
      </c>
      <c r="W6" s="31">
        <v>832031</v>
      </c>
      <c r="X6" s="34">
        <f>W6/H6*100</f>
        <v>119.51360350253741</v>
      </c>
      <c r="Y6" s="34"/>
      <c r="Z6" s="44"/>
    </row>
    <row r="7" spans="1:26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6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13">
    <mergeCell ref="S2:V2"/>
    <mergeCell ref="Z2:Z3"/>
    <mergeCell ref="B5:C5"/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</mergeCells>
  <pageMargins left="0.19685039370078741" right="0.19685039370078741" top="0.39370078740157483" bottom="0.19685039370078741" header="0.31496062992125984" footer="0.31496062992125984"/>
  <pageSetup paperSize="8" scale="42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ведомственная</vt:lpstr>
      <vt:lpstr>январь 2016</vt:lpstr>
      <vt:lpstr>февраль 2016</vt:lpstr>
      <vt:lpstr>февраль</vt:lpstr>
      <vt:lpstr>Лист1</vt:lpstr>
      <vt:lpstr>'февраль 2016'!Заголовки_для_печати</vt:lpstr>
      <vt:lpstr>'январь 2016'!Заголовки_для_печати</vt:lpstr>
      <vt:lpstr>'февраль 2016'!Область_печати</vt:lpstr>
      <vt:lpstr>'январь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2016-02-03T11:00:30Z</cp:lastPrinted>
  <dcterms:created xsi:type="dcterms:W3CDTF">2012-05-22T08:33:39Z</dcterms:created>
  <dcterms:modified xsi:type="dcterms:W3CDTF">2016-03-03T04:29:14Z</dcterms:modified>
</cp:coreProperties>
</file>