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020" windowWidth="19320" windowHeight="7800"/>
  </bookViews>
  <sheets>
    <sheet name="муниципальные" sheetId="33" r:id="rId1"/>
  </sheets>
  <definedNames>
    <definedName name="_xlnm._FilterDatabase" localSheetId="0" hidden="1">муниципальные!$A$5:$O$23</definedName>
    <definedName name="_xlnm.Print_Titles" localSheetId="0">муниципальные!$2:$3</definedName>
    <definedName name="_xlnm.Print_Area" localSheetId="0">муниципальные!$A$1:$O$23</definedName>
  </definedNames>
  <calcPr calcId="145621"/>
</workbook>
</file>

<file path=xl/calcChain.xml><?xml version="1.0" encoding="utf-8"?>
<calcChain xmlns="http://schemas.openxmlformats.org/spreadsheetml/2006/main">
  <c r="O21" i="33" l="1"/>
  <c r="N22" i="33"/>
  <c r="H7" i="33"/>
  <c r="I7" i="33"/>
  <c r="G8" i="33"/>
  <c r="G9" i="33"/>
  <c r="G10" i="33"/>
  <c r="G11" i="33"/>
  <c r="G12" i="33"/>
  <c r="G13" i="33"/>
  <c r="G14" i="33"/>
  <c r="G15" i="33"/>
  <c r="G16" i="33"/>
  <c r="G17" i="33"/>
  <c r="H18" i="33"/>
  <c r="I18" i="33"/>
  <c r="G19" i="33"/>
  <c r="G20" i="33"/>
  <c r="G21" i="33"/>
  <c r="G22" i="33"/>
  <c r="G23" i="33"/>
  <c r="I6" i="33" l="1"/>
  <c r="G18" i="33"/>
  <c r="G7" i="33"/>
  <c r="H6" i="33"/>
  <c r="G6" i="33" l="1"/>
  <c r="O11" i="33" l="1"/>
  <c r="N14" i="33" l="1"/>
  <c r="O10" i="33" l="1"/>
  <c r="O22" i="33" l="1"/>
  <c r="O23" i="33"/>
  <c r="D20" i="33" l="1"/>
  <c r="D21" i="33"/>
  <c r="D22" i="33"/>
  <c r="D23" i="33"/>
  <c r="N17" i="33" l="1"/>
  <c r="N15" i="33" l="1"/>
  <c r="N16" i="33"/>
  <c r="O8" i="33"/>
  <c r="O9" i="33"/>
  <c r="O12" i="33"/>
  <c r="K18" i="33"/>
  <c r="K7" i="33"/>
  <c r="K6" i="33" l="1"/>
  <c r="J16" i="33" l="1"/>
  <c r="D16" i="33"/>
  <c r="J15" i="33"/>
  <c r="D15" i="33"/>
  <c r="J9" i="33"/>
  <c r="D9" i="33"/>
  <c r="M9" i="33" l="1"/>
  <c r="M16" i="33"/>
  <c r="M15" i="33"/>
  <c r="F18" i="33" l="1"/>
  <c r="O13" i="33" l="1"/>
  <c r="O19" i="33"/>
  <c r="O20" i="33"/>
  <c r="J20" i="33"/>
  <c r="J21" i="33"/>
  <c r="M21" i="33" s="1"/>
  <c r="J22" i="33"/>
  <c r="J23" i="33"/>
  <c r="J19" i="33"/>
  <c r="E18" i="33"/>
  <c r="N18" i="33" s="1"/>
  <c r="L18" i="33"/>
  <c r="M22" i="33" l="1"/>
  <c r="M23" i="33"/>
  <c r="J18" i="33"/>
  <c r="O18" i="33"/>
  <c r="D14" i="33"/>
  <c r="D17" i="33"/>
  <c r="J14" i="33"/>
  <c r="J17" i="33"/>
  <c r="E7" i="33"/>
  <c r="E6" i="33" s="1"/>
  <c r="F7" i="33"/>
  <c r="F6" i="33" s="1"/>
  <c r="L7" i="33"/>
  <c r="D19" i="33"/>
  <c r="J10" i="33"/>
  <c r="J11" i="33"/>
  <c r="J12" i="33"/>
  <c r="J13" i="33"/>
  <c r="J8" i="33"/>
  <c r="D10" i="33"/>
  <c r="D11" i="33"/>
  <c r="D12" i="33"/>
  <c r="D13" i="33"/>
  <c r="D8" i="33"/>
  <c r="M14" i="33" l="1"/>
  <c r="M11" i="33"/>
  <c r="M10" i="33"/>
  <c r="D7" i="33"/>
  <c r="D18" i="33"/>
  <c r="M17" i="33"/>
  <c r="J7" i="33"/>
  <c r="N7" i="33"/>
  <c r="L6" i="33"/>
  <c r="O7" i="33"/>
  <c r="J6" i="33" l="1"/>
  <c r="O6" i="33"/>
  <c r="N6" i="33"/>
  <c r="D6" i="33"/>
  <c r="M6" i="33" l="1"/>
  <c r="M20" i="33" l="1"/>
  <c r="M13" i="33"/>
  <c r="M12" i="33"/>
  <c r="M18" i="33" l="1"/>
  <c r="M7" i="33"/>
  <c r="M19" i="33" l="1"/>
  <c r="M8" i="33"/>
</calcChain>
</file>

<file path=xl/sharedStrings.xml><?xml version="1.0" encoding="utf-8"?>
<sst xmlns="http://schemas.openxmlformats.org/spreadsheetml/2006/main" count="72" uniqueCount="52">
  <si>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</si>
  <si>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</si>
  <si>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</si>
  <si>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</si>
  <si>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</si>
  <si>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</si>
  <si>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</si>
  <si>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</si>
  <si>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Комитет физической культуры и спорта администрации города</t>
  </si>
  <si>
    <t>5.1</t>
  </si>
  <si>
    <t>5.2</t>
  </si>
  <si>
    <t>Развитие физической культуры и спорта в городе Нефтеюганске на 2014-2020 годы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</si>
  <si>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</si>
  <si>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</si>
  <si>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</si>
  <si>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5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</si>
  <si>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</si>
  <si>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</si>
  <si>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</si>
  <si>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</si>
  <si>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</si>
  <si>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</si>
  <si>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</si>
  <si>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</si>
  <si>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Нежилое строение лыжной базы (Северо-восточная зона, МОУ ДОД СДЮСШОР по биатлону). Реестровый № 498111</t>
  </si>
  <si>
    <t>Всего</t>
  </si>
  <si>
    <t>окружной бюджет</t>
  </si>
  <si>
    <t>местный бюджет</t>
  </si>
  <si>
    <t>5.1.1</t>
  </si>
  <si>
    <t>5.1.2</t>
  </si>
  <si>
    <t>5.1.3</t>
  </si>
  <si>
    <t>5.1.4</t>
  </si>
  <si>
    <t>5.1.5</t>
  </si>
  <si>
    <t>5.1.6</t>
  </si>
  <si>
    <t>5.2.1</t>
  </si>
  <si>
    <t>5.2.3</t>
  </si>
  <si>
    <t>5.2.4</t>
  </si>
  <si>
    <t>5.2.5</t>
  </si>
  <si>
    <t>5.2.6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</si>
  <si>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</si>
  <si>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</si>
  <si>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Расходы на обеспечение деятельности (оказание услуг) муниципальных учреждений дополнительного образования детей</t>
  </si>
  <si>
    <t>Расходы на обеспечение деятельности (оказание услуг), организациям и проведение спортивно- массовых мероприятий в муниципальных учреждениях физической культуры и спорта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</si>
  <si>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</si>
  <si>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Субвенции на осуществление отдельного государственного полномочия ХМАО-Югры по присвоению спортивных разрядов и квалификационных категорий спортивных судей</t>
  </si>
  <si>
    <t>5.1.7</t>
  </si>
  <si>
    <t>5.1.8</t>
  </si>
  <si>
    <t>5.1.9</t>
  </si>
  <si>
    <t>% исполнения  к плану года</t>
  </si>
  <si>
    <t>ПЛАН  на 1 полугодие 2015 год   (рублей)</t>
  </si>
  <si>
    <t>Устройство асфальтового покрытия на хоккейном корте в 9 мкр. МБОУ ДОД СДЮСШОР по биатлону</t>
  </si>
  <si>
    <t>Кассовый расход на 01.08.2015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</si>
</sst>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60" zoomScaleNormal="60" zoomScaleSheetLayoutView="70" workbookViewId="0">
      <pane ySplit="3" topLeftCell="A4" activePane="bottomLeft" state="frozen"/>
      <selection pane="bottomLeft" activeCell="J38" sqref="J38"/>
    </sheetView>
  </sheetViews>
  <sheetFormatPr defaultColWidth="9.140625" defaultRowHeight="18.75" x14ac:dyDescent="0.3"/>
  <cols>
    <col min="1" max="1" width="9.7109375" style="20" customWidth="1"/>
    <col min="2" max="2" width="71.140625" style="16" customWidth="1"/>
    <col min="3" max="3" width="13.140625" style="16" customWidth="1"/>
    <col min="4" max="4" width="22.85546875" style="16" customWidth="1"/>
    <col min="5" max="5" width="23" style="16" customWidth="1"/>
    <col min="6" max="6" width="22.7109375" style="16" customWidth="1"/>
    <col min="7" max="7" width="22.5703125" style="16" hidden="1" customWidth="1"/>
    <col min="8" max="8" width="21.7109375" style="16" hidden="1" customWidth="1"/>
    <col min="9" max="9" width="25.5703125" style="16" hidden="1" customWidth="1"/>
    <col min="10" max="10" width="22.85546875" style="18" customWidth="1"/>
    <col min="11" max="11" width="22" style="18" customWidth="1"/>
    <col min="12" max="12" width="22.140625" style="18" customWidth="1"/>
    <col min="13" max="13" width="13.85546875" style="19" customWidth="1"/>
    <col min="14" max="14" width="14.140625" style="19" customWidth="1"/>
    <col min="15" max="15" width="13.42578125" style="19" customWidth="1"/>
    <col min="16" max="16384" width="9.140625" style="16"/>
  </cols>
  <sheetData>
    <row r="1" spans="1:15" s="12" customFormat="1" ht="62.25" customHeight="1" x14ac:dyDescent="0.3">
      <c r="A1" s="36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13" customFormat="1" ht="52.5" customHeight="1" x14ac:dyDescent="0.3">
      <c r="A2" s="38" t="s">
        <v>0</v>
      </c>
      <c r="B2" s="8" t="s">
        <v>1</v>
      </c>
      <c r="C2" s="39" t="s">
        <v>17</v>
      </c>
      <c r="D2" s="40" t="s">
        <v>40</v>
      </c>
      <c r="E2" s="40"/>
      <c r="F2" s="40"/>
      <c r="G2" s="43" t="s">
        <v>49</v>
      </c>
      <c r="H2" s="44"/>
      <c r="I2" s="45"/>
      <c r="J2" s="41" t="s">
        <v>51</v>
      </c>
      <c r="K2" s="41"/>
      <c r="L2" s="41"/>
      <c r="M2" s="41" t="s">
        <v>48</v>
      </c>
      <c r="N2" s="42"/>
      <c r="O2" s="42"/>
    </row>
    <row r="3" spans="1:15" s="13" customFormat="1" ht="39.75" customHeight="1" x14ac:dyDescent="0.3">
      <c r="A3" s="38"/>
      <c r="B3" s="29" t="s">
        <v>2</v>
      </c>
      <c r="C3" s="39"/>
      <c r="D3" s="30" t="s">
        <v>25</v>
      </c>
      <c r="E3" s="30" t="s">
        <v>26</v>
      </c>
      <c r="F3" s="30" t="s">
        <v>27</v>
      </c>
      <c r="G3" s="30" t="s">
        <v>25</v>
      </c>
      <c r="H3" s="30" t="s">
        <v>26</v>
      </c>
      <c r="I3" s="30" t="s">
        <v>27</v>
      </c>
      <c r="J3" s="30" t="s">
        <v>25</v>
      </c>
      <c r="K3" s="30" t="s">
        <v>26</v>
      </c>
      <c r="L3" s="30" t="s">
        <v>27</v>
      </c>
      <c r="M3" s="30" t="s">
        <v>25</v>
      </c>
      <c r="N3" s="9" t="s">
        <v>26</v>
      </c>
      <c r="O3" s="30" t="s">
        <v>27</v>
      </c>
    </row>
    <row r="4" spans="1:15" s="13" customFormat="1" ht="21.75" customHeight="1" x14ac:dyDescent="0.3">
      <c r="A4" s="28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0">
        <v>11</v>
      </c>
      <c r="L4" s="11">
        <v>12</v>
      </c>
      <c r="M4" s="11">
        <v>13</v>
      </c>
      <c r="N4" s="11">
        <v>14</v>
      </c>
      <c r="O4" s="11">
        <v>15</v>
      </c>
    </row>
    <row r="5" spans="1:15" s="15" customFormat="1" ht="35.25" customHeight="1" x14ac:dyDescent="0.3">
      <c r="A5" s="33" t="s">
        <v>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13" customFormat="1" ht="47.25" customHeight="1" x14ac:dyDescent="0.3">
      <c r="A6" s="3" t="s">
        <v>15</v>
      </c>
      <c r="B6" s="31" t="s">
        <v>11</v>
      </c>
      <c r="C6" s="31"/>
      <c r="D6" s="5">
        <f t="shared" ref="D6:L6" si="0">D7+D18</f>
        <v>763222907</v>
      </c>
      <c r="E6" s="5">
        <f t="shared" si="0"/>
        <v>64104860</v>
      </c>
      <c r="F6" s="5">
        <f t="shared" si="0"/>
        <v>699118047</v>
      </c>
      <c r="G6" s="5">
        <f t="shared" si="0"/>
        <v>455389339</v>
      </c>
      <c r="H6" s="5">
        <f t="shared" si="0"/>
        <v>15082914</v>
      </c>
      <c r="I6" s="5">
        <f t="shared" si="0"/>
        <v>440306425</v>
      </c>
      <c r="J6" s="5">
        <f t="shared" si="0"/>
        <v>480199246.22000003</v>
      </c>
      <c r="K6" s="5">
        <f t="shared" si="0"/>
        <v>16151773.720000001</v>
      </c>
      <c r="L6" s="5">
        <f t="shared" si="0"/>
        <v>464047472.5</v>
      </c>
      <c r="M6" s="2">
        <f>J6/D6*100</f>
        <v>62.917300020189259</v>
      </c>
      <c r="N6" s="4">
        <f>K6/E6*100</f>
        <v>25.195864588113913</v>
      </c>
      <c r="O6" s="4">
        <f>L6/F6*100</f>
        <v>66.376125532917328</v>
      </c>
    </row>
    <row r="7" spans="1:15" s="13" customFormat="1" ht="57.75" customHeight="1" x14ac:dyDescent="0.3">
      <c r="A7" s="3" t="s">
        <v>9</v>
      </c>
      <c r="B7" s="24" t="s">
        <v>18</v>
      </c>
      <c r="C7" s="24"/>
      <c r="D7" s="5">
        <f>SUM(D8:D17)</f>
        <v>504514155</v>
      </c>
      <c r="E7" s="5">
        <f t="shared" ref="E7:L7" si="1">SUM(E8:E17)</f>
        <v>12279860</v>
      </c>
      <c r="F7" s="5">
        <f t="shared" si="1"/>
        <v>492234295</v>
      </c>
      <c r="G7" s="5">
        <f t="shared" si="1"/>
        <v>247291020</v>
      </c>
      <c r="H7" s="5">
        <f t="shared" si="1"/>
        <v>3741850</v>
      </c>
      <c r="I7" s="5">
        <f t="shared" si="1"/>
        <v>243549170</v>
      </c>
      <c r="J7" s="5">
        <f t="shared" si="1"/>
        <v>272043332.18000001</v>
      </c>
      <c r="K7" s="5">
        <f t="shared" si="1"/>
        <v>4810710.66</v>
      </c>
      <c r="L7" s="5">
        <f t="shared" si="1"/>
        <v>267232621.51999998</v>
      </c>
      <c r="M7" s="2">
        <f>J7/D7*100</f>
        <v>53.921843318746923</v>
      </c>
      <c r="N7" s="4">
        <f>K7/E7*100</f>
        <v>39.175614868573419</v>
      </c>
      <c r="O7" s="4">
        <f>L7/F7*100</f>
        <v>54.289720207325253</v>
      </c>
    </row>
    <row r="8" spans="1:15" s="13" customFormat="1" ht="62.25" customHeight="1" x14ac:dyDescent="0.3">
      <c r="A8" s="27" t="s">
        <v>28</v>
      </c>
      <c r="B8" s="23" t="s">
        <v>41</v>
      </c>
      <c r="C8" s="21" t="s">
        <v>6</v>
      </c>
      <c r="D8" s="1">
        <f t="shared" ref="D8:D17" si="2">E8+F8</f>
        <v>235298399</v>
      </c>
      <c r="E8" s="1">
        <v>0</v>
      </c>
      <c r="F8" s="1">
        <v>235298399</v>
      </c>
      <c r="G8" s="1">
        <f t="shared" ref="G8:G17" si="3">H8+I8</f>
        <v>121829009</v>
      </c>
      <c r="H8" s="1">
        <v>0</v>
      </c>
      <c r="I8" s="1">
        <v>121829009</v>
      </c>
      <c r="J8" s="6">
        <f>K8+L8</f>
        <v>135346903.66</v>
      </c>
      <c r="K8" s="6">
        <v>0</v>
      </c>
      <c r="L8" s="6">
        <v>135346903.66</v>
      </c>
      <c r="M8" s="1">
        <f>J8/D8*100</f>
        <v>57.521387410715022</v>
      </c>
      <c r="N8" s="1"/>
      <c r="O8" s="6">
        <f>L8/F8*100</f>
        <v>57.521387410715022</v>
      </c>
    </row>
    <row r="9" spans="1:15" s="13" customFormat="1" ht="73.5" customHeight="1" x14ac:dyDescent="0.3">
      <c r="A9" s="27" t="s">
        <v>29</v>
      </c>
      <c r="B9" s="23" t="s">
        <v>42</v>
      </c>
      <c r="C9" s="21" t="s">
        <v>6</v>
      </c>
      <c r="D9" s="1">
        <f t="shared" si="2"/>
        <v>234698704</v>
      </c>
      <c r="E9" s="1">
        <v>0</v>
      </c>
      <c r="F9" s="1">
        <v>234698704</v>
      </c>
      <c r="G9" s="1">
        <f t="shared" si="3"/>
        <v>110778639</v>
      </c>
      <c r="H9" s="1">
        <v>0</v>
      </c>
      <c r="I9" s="1">
        <v>110778639</v>
      </c>
      <c r="J9" s="6">
        <f>K9+L9</f>
        <v>119233559.78</v>
      </c>
      <c r="K9" s="6">
        <v>0</v>
      </c>
      <c r="L9" s="6">
        <v>119233559.78</v>
      </c>
      <c r="M9" s="1">
        <f>J9/D9*100</f>
        <v>50.802819848549319</v>
      </c>
      <c r="N9" s="1"/>
      <c r="O9" s="6">
        <f>L9/F9*100</f>
        <v>50.802819848549319</v>
      </c>
    </row>
    <row r="10" spans="1:15" s="13" customFormat="1" ht="32.25" customHeight="1" x14ac:dyDescent="0.3">
      <c r="A10" s="27" t="s">
        <v>30</v>
      </c>
      <c r="B10" s="23" t="s">
        <v>19</v>
      </c>
      <c r="C10" s="21" t="s">
        <v>6</v>
      </c>
      <c r="D10" s="1">
        <f t="shared" si="2"/>
        <v>327340</v>
      </c>
      <c r="E10" s="1">
        <v>0</v>
      </c>
      <c r="F10" s="1">
        <v>327340</v>
      </c>
      <c r="G10" s="1">
        <f t="shared" si="3"/>
        <v>218110</v>
      </c>
      <c r="H10" s="1">
        <v>0</v>
      </c>
      <c r="I10" s="1">
        <v>218110</v>
      </c>
      <c r="J10" s="6">
        <f t="shared" ref="J10:J17" si="4">K10+L10</f>
        <v>326977</v>
      </c>
      <c r="K10" s="6">
        <v>0</v>
      </c>
      <c r="L10" s="6">
        <v>326977</v>
      </c>
      <c r="M10" s="1">
        <f>J10/D10*100</f>
        <v>99.88910612818475</v>
      </c>
      <c r="N10" s="1"/>
      <c r="O10" s="6">
        <f>L10/F10*100</f>
        <v>99.88910612818475</v>
      </c>
    </row>
    <row r="11" spans="1:15" s="13" customFormat="1" ht="49.5" customHeight="1" x14ac:dyDescent="0.3">
      <c r="A11" s="27" t="s">
        <v>31</v>
      </c>
      <c r="B11" s="25" t="s">
        <v>20</v>
      </c>
      <c r="C11" s="21" t="s">
        <v>6</v>
      </c>
      <c r="D11" s="1">
        <f t="shared" si="2"/>
        <v>421910</v>
      </c>
      <c r="E11" s="1">
        <v>0</v>
      </c>
      <c r="F11" s="1">
        <v>421910</v>
      </c>
      <c r="G11" s="1">
        <f t="shared" si="3"/>
        <v>0</v>
      </c>
      <c r="H11" s="1">
        <v>0</v>
      </c>
      <c r="I11" s="1">
        <v>0</v>
      </c>
      <c r="J11" s="6">
        <f t="shared" si="4"/>
        <v>307880</v>
      </c>
      <c r="K11" s="6">
        <v>0</v>
      </c>
      <c r="L11" s="6">
        <v>307880</v>
      </c>
      <c r="M11" s="1">
        <f>J11/D11*100</f>
        <v>72.97290891422341</v>
      </c>
      <c r="N11" s="1"/>
      <c r="O11" s="6">
        <f>L11/F11*100</f>
        <v>72.97290891422341</v>
      </c>
    </row>
    <row r="12" spans="1:15" s="13" customFormat="1" ht="34.5" customHeight="1" x14ac:dyDescent="0.3">
      <c r="A12" s="35" t="s">
        <v>32</v>
      </c>
      <c r="B12" s="32" t="s">
        <v>21</v>
      </c>
      <c r="C12" s="21" t="s">
        <v>6</v>
      </c>
      <c r="D12" s="1">
        <f t="shared" si="2"/>
        <v>21188772</v>
      </c>
      <c r="E12" s="1">
        <v>0</v>
      </c>
      <c r="F12" s="1">
        <v>21188772</v>
      </c>
      <c r="G12" s="1">
        <f t="shared" si="3"/>
        <v>10560742</v>
      </c>
      <c r="H12" s="1">
        <v>0</v>
      </c>
      <c r="I12" s="1">
        <v>10560742</v>
      </c>
      <c r="J12" s="6">
        <f t="shared" si="4"/>
        <v>11816217.48</v>
      </c>
      <c r="K12" s="6">
        <v>0</v>
      </c>
      <c r="L12" s="1">
        <v>11816217.48</v>
      </c>
      <c r="M12" s="1">
        <f>J12/D12*100</f>
        <v>55.766410059063354</v>
      </c>
      <c r="N12" s="1"/>
      <c r="O12" s="6">
        <f>L12/F12*100</f>
        <v>55.766410059063354</v>
      </c>
    </row>
    <row r="13" spans="1:15" s="13" customFormat="1" ht="34.5" customHeight="1" x14ac:dyDescent="0.3">
      <c r="A13" s="35"/>
      <c r="B13" s="32"/>
      <c r="C13" s="21" t="s">
        <v>5</v>
      </c>
      <c r="D13" s="1">
        <f t="shared" si="2"/>
        <v>299170</v>
      </c>
      <c r="E13" s="1">
        <v>0</v>
      </c>
      <c r="F13" s="1">
        <v>299170</v>
      </c>
      <c r="G13" s="1">
        <f t="shared" si="3"/>
        <v>162670</v>
      </c>
      <c r="H13" s="1">
        <v>0</v>
      </c>
      <c r="I13" s="1">
        <v>162670</v>
      </c>
      <c r="J13" s="6">
        <f t="shared" si="4"/>
        <v>201083.6</v>
      </c>
      <c r="K13" s="6">
        <v>0</v>
      </c>
      <c r="L13" s="1">
        <v>201083.6</v>
      </c>
      <c r="M13" s="1">
        <f>J13/D13*100</f>
        <v>67.21382491559983</v>
      </c>
      <c r="N13" s="1"/>
      <c r="O13" s="6">
        <f>L13/F13*100</f>
        <v>67.21382491559983</v>
      </c>
    </row>
    <row r="14" spans="1:15" s="13" customFormat="1" ht="61.5" customHeight="1" x14ac:dyDescent="0.3">
      <c r="A14" s="27" t="s">
        <v>33</v>
      </c>
      <c r="B14" s="25" t="s">
        <v>12</v>
      </c>
      <c r="C14" s="21" t="s">
        <v>6</v>
      </c>
      <c r="D14" s="1">
        <f t="shared" si="2"/>
        <v>984460</v>
      </c>
      <c r="E14" s="1">
        <v>984460</v>
      </c>
      <c r="F14" s="1">
        <v>0</v>
      </c>
      <c r="G14" s="1">
        <f t="shared" si="3"/>
        <v>0</v>
      </c>
      <c r="H14" s="1">
        <v>0</v>
      </c>
      <c r="I14" s="1">
        <v>0</v>
      </c>
      <c r="J14" s="6">
        <f t="shared" si="4"/>
        <v>718390</v>
      </c>
      <c r="K14" s="6">
        <v>718390</v>
      </c>
      <c r="L14" s="6">
        <v>0</v>
      </c>
      <c r="M14" s="1">
        <f>J14/D14*100</f>
        <v>72.973000426629824</v>
      </c>
      <c r="N14" s="6">
        <f>K14/E14*100</f>
        <v>72.973000426629824</v>
      </c>
      <c r="O14" s="6"/>
    </row>
    <row r="15" spans="1:15" s="13" customFormat="1" ht="84.75" customHeight="1" x14ac:dyDescent="0.3">
      <c r="A15" s="27" t="s">
        <v>45</v>
      </c>
      <c r="B15" s="25" t="s">
        <v>43</v>
      </c>
      <c r="C15" s="21" t="s">
        <v>6</v>
      </c>
      <c r="D15" s="1">
        <f t="shared" si="2"/>
        <v>10315700</v>
      </c>
      <c r="E15" s="1">
        <v>10315700</v>
      </c>
      <c r="F15" s="1">
        <v>0</v>
      </c>
      <c r="G15" s="1">
        <f t="shared" si="3"/>
        <v>3211900</v>
      </c>
      <c r="H15" s="1">
        <v>3211900</v>
      </c>
      <c r="I15" s="1">
        <v>0</v>
      </c>
      <c r="J15" s="6">
        <f t="shared" si="4"/>
        <v>3562370.66</v>
      </c>
      <c r="K15" s="6">
        <v>3562370.66</v>
      </c>
      <c r="L15" s="6">
        <v>0</v>
      </c>
      <c r="M15" s="1">
        <f>J15/D15*100</f>
        <v>34.533484494508372</v>
      </c>
      <c r="N15" s="6">
        <f>K15/E15*100</f>
        <v>34.533484494508372</v>
      </c>
      <c r="O15" s="6"/>
    </row>
    <row r="16" spans="1:15" s="13" customFormat="1" ht="75" x14ac:dyDescent="0.3">
      <c r="A16" s="27" t="s">
        <v>46</v>
      </c>
      <c r="B16" s="25" t="s">
        <v>44</v>
      </c>
      <c r="C16" s="21" t="s">
        <v>6</v>
      </c>
      <c r="D16" s="1">
        <f t="shared" si="2"/>
        <v>158700</v>
      </c>
      <c r="E16" s="1">
        <v>158700</v>
      </c>
      <c r="F16" s="1">
        <v>0</v>
      </c>
      <c r="G16" s="1">
        <f t="shared" si="3"/>
        <v>104950</v>
      </c>
      <c r="H16" s="1">
        <v>104950</v>
      </c>
      <c r="I16" s="1">
        <v>0</v>
      </c>
      <c r="J16" s="6">
        <f t="shared" si="4"/>
        <v>104950</v>
      </c>
      <c r="K16" s="6">
        <v>104950</v>
      </c>
      <c r="L16" s="6">
        <v>0</v>
      </c>
      <c r="M16" s="1">
        <f>J16/D16*100</f>
        <v>66.131064902331431</v>
      </c>
      <c r="N16" s="6">
        <f>K16/E16*100</f>
        <v>66.131064902331431</v>
      </c>
      <c r="O16" s="6"/>
    </row>
    <row r="17" spans="1:15" s="13" customFormat="1" ht="50.25" customHeight="1" x14ac:dyDescent="0.3">
      <c r="A17" s="27" t="s">
        <v>47</v>
      </c>
      <c r="B17" s="25" t="s">
        <v>16</v>
      </c>
      <c r="C17" s="21" t="s">
        <v>6</v>
      </c>
      <c r="D17" s="1">
        <f t="shared" si="2"/>
        <v>821000</v>
      </c>
      <c r="E17" s="1">
        <v>821000</v>
      </c>
      <c r="F17" s="1">
        <v>0</v>
      </c>
      <c r="G17" s="1">
        <f t="shared" si="3"/>
        <v>425000</v>
      </c>
      <c r="H17" s="1">
        <v>425000</v>
      </c>
      <c r="I17" s="1">
        <v>0</v>
      </c>
      <c r="J17" s="6">
        <f t="shared" si="4"/>
        <v>425000</v>
      </c>
      <c r="K17" s="6">
        <v>425000</v>
      </c>
      <c r="L17" s="6">
        <v>0</v>
      </c>
      <c r="M17" s="1">
        <f>J17/D17*100</f>
        <v>51.766138855054812</v>
      </c>
      <c r="N17" s="6">
        <f>K17/E17*100</f>
        <v>51.766138855054812</v>
      </c>
      <c r="O17" s="6"/>
    </row>
    <row r="18" spans="1:15" s="14" customFormat="1" ht="63" customHeight="1" x14ac:dyDescent="0.3">
      <c r="A18" s="3" t="s">
        <v>10</v>
      </c>
      <c r="B18" s="24" t="s">
        <v>22</v>
      </c>
      <c r="C18" s="22"/>
      <c r="D18" s="2">
        <f t="shared" ref="D18:L18" si="5">SUM(D19:D23)</f>
        <v>258708752</v>
      </c>
      <c r="E18" s="2">
        <f t="shared" si="5"/>
        <v>51825000</v>
      </c>
      <c r="F18" s="2">
        <f t="shared" si="5"/>
        <v>206883752</v>
      </c>
      <c r="G18" s="2">
        <f t="shared" si="5"/>
        <v>208098319</v>
      </c>
      <c r="H18" s="2">
        <f t="shared" si="5"/>
        <v>11341064</v>
      </c>
      <c r="I18" s="2">
        <f t="shared" si="5"/>
        <v>196757255</v>
      </c>
      <c r="J18" s="2">
        <f t="shared" si="5"/>
        <v>208155914.03999999</v>
      </c>
      <c r="K18" s="2">
        <f t="shared" si="5"/>
        <v>11341063.060000001</v>
      </c>
      <c r="L18" s="2">
        <f t="shared" si="5"/>
        <v>196814850.97999999</v>
      </c>
      <c r="M18" s="2">
        <f>J18/D18*100</f>
        <v>80.459556327649864</v>
      </c>
      <c r="N18" s="4">
        <f>K18/E18*100</f>
        <v>21.883382653159671</v>
      </c>
      <c r="O18" s="4">
        <f>L18/F18*100</f>
        <v>95.133063412345692</v>
      </c>
    </row>
    <row r="19" spans="1:15" s="13" customFormat="1" ht="45.75" customHeight="1" x14ac:dyDescent="0.3">
      <c r="A19" s="27" t="s">
        <v>34</v>
      </c>
      <c r="B19" s="25" t="s">
        <v>23</v>
      </c>
      <c r="C19" s="21" t="s">
        <v>6</v>
      </c>
      <c r="D19" s="1">
        <f t="shared" ref="D19:D23" si="6">E19+F19</f>
        <v>17822300</v>
      </c>
      <c r="E19" s="1">
        <v>0</v>
      </c>
      <c r="F19" s="1">
        <v>17822300</v>
      </c>
      <c r="G19" s="1">
        <f t="shared" ref="G19:G23" si="7">H19+I19</f>
        <v>10433338</v>
      </c>
      <c r="H19" s="1">
        <v>0</v>
      </c>
      <c r="I19" s="1">
        <v>10433338</v>
      </c>
      <c r="J19" s="6">
        <f>K19+L19</f>
        <v>11816793.07</v>
      </c>
      <c r="K19" s="6">
        <v>0</v>
      </c>
      <c r="L19" s="6">
        <v>11816793.07</v>
      </c>
      <c r="M19" s="1">
        <f>J19/D19*100</f>
        <v>66.303412410294968</v>
      </c>
      <c r="N19" s="1"/>
      <c r="O19" s="6">
        <f>L19/F19*100</f>
        <v>66.303412410294968</v>
      </c>
    </row>
    <row r="20" spans="1:15" s="13" customFormat="1" ht="34.5" customHeight="1" x14ac:dyDescent="0.3">
      <c r="A20" s="27" t="s">
        <v>35</v>
      </c>
      <c r="B20" s="25" t="s">
        <v>13</v>
      </c>
      <c r="C20" s="21" t="s">
        <v>3</v>
      </c>
      <c r="D20" s="1">
        <f t="shared" si="6"/>
        <v>180985927</v>
      </c>
      <c r="E20" s="1">
        <v>0</v>
      </c>
      <c r="F20" s="1">
        <v>180985927</v>
      </c>
      <c r="G20" s="1">
        <f t="shared" si="7"/>
        <v>180985927</v>
      </c>
      <c r="H20" s="1">
        <v>0</v>
      </c>
      <c r="I20" s="1">
        <v>180985927</v>
      </c>
      <c r="J20" s="7">
        <f>K20+L20</f>
        <v>180985926.84999999</v>
      </c>
      <c r="K20" s="6">
        <v>0</v>
      </c>
      <c r="L20" s="6">
        <v>180985926.84999999</v>
      </c>
      <c r="M20" s="1">
        <f>J20/D20*100</f>
        <v>99.999999917120633</v>
      </c>
      <c r="N20" s="1"/>
      <c r="O20" s="6">
        <f>L20/F20*100</f>
        <v>99.999999917120633</v>
      </c>
    </row>
    <row r="21" spans="1:15" s="13" customFormat="1" ht="48.75" customHeight="1" x14ac:dyDescent="0.3">
      <c r="A21" s="27" t="s">
        <v>36</v>
      </c>
      <c r="B21" s="25" t="s">
        <v>50</v>
      </c>
      <c r="C21" s="21" t="s">
        <v>4</v>
      </c>
      <c r="D21" s="1">
        <f t="shared" si="6"/>
        <v>917483</v>
      </c>
      <c r="E21" s="1">
        <v>0</v>
      </c>
      <c r="F21" s="1">
        <v>917483</v>
      </c>
      <c r="G21" s="1">
        <f t="shared" si="7"/>
        <v>0</v>
      </c>
      <c r="H21" s="1">
        <v>0</v>
      </c>
      <c r="I21" s="1">
        <v>0</v>
      </c>
      <c r="J21" s="6">
        <f t="shared" ref="J21:J23" si="8">K21+L21</f>
        <v>0</v>
      </c>
      <c r="K21" s="6">
        <v>0</v>
      </c>
      <c r="L21" s="6">
        <v>0</v>
      </c>
      <c r="M21" s="1">
        <f>J21/D21*100</f>
        <v>0</v>
      </c>
      <c r="N21" s="1"/>
      <c r="O21" s="1">
        <f>L21/F21*100</f>
        <v>0</v>
      </c>
    </row>
    <row r="22" spans="1:15" s="13" customFormat="1" ht="33" customHeight="1" x14ac:dyDescent="0.3">
      <c r="A22" s="27" t="s">
        <v>37</v>
      </c>
      <c r="B22" s="26" t="s">
        <v>14</v>
      </c>
      <c r="C22" s="21" t="s">
        <v>3</v>
      </c>
      <c r="D22" s="1">
        <f t="shared" si="6"/>
        <v>54798261</v>
      </c>
      <c r="E22" s="1">
        <v>51825000</v>
      </c>
      <c r="F22" s="1">
        <v>2973261</v>
      </c>
      <c r="G22" s="1">
        <f t="shared" si="7"/>
        <v>12494273</v>
      </c>
      <c r="H22" s="1">
        <v>11341064</v>
      </c>
      <c r="I22" s="1">
        <v>1153209</v>
      </c>
      <c r="J22" s="6">
        <f t="shared" si="8"/>
        <v>12005369.800000001</v>
      </c>
      <c r="K22" s="6">
        <v>11341063.060000001</v>
      </c>
      <c r="L22" s="6">
        <v>664306.74</v>
      </c>
      <c r="M22" s="1">
        <f>J22/D22*100</f>
        <v>21.908304352942881</v>
      </c>
      <c r="N22" s="1">
        <f>K22/E22*100</f>
        <v>21.883382653159671</v>
      </c>
      <c r="O22" s="6">
        <f>L22/F22*100</f>
        <v>22.342698471476268</v>
      </c>
    </row>
    <row r="23" spans="1:15" s="13" customFormat="1" ht="54.75" customHeight="1" x14ac:dyDescent="0.3">
      <c r="A23" s="27" t="s">
        <v>38</v>
      </c>
      <c r="B23" s="26" t="s">
        <v>24</v>
      </c>
      <c r="C23" s="21" t="s">
        <v>3</v>
      </c>
      <c r="D23" s="1">
        <f t="shared" si="6"/>
        <v>4184781</v>
      </c>
      <c r="E23" s="1">
        <v>0</v>
      </c>
      <c r="F23" s="1">
        <v>4184781</v>
      </c>
      <c r="G23" s="1">
        <f t="shared" si="7"/>
        <v>4184781</v>
      </c>
      <c r="H23" s="1">
        <v>0</v>
      </c>
      <c r="I23" s="1">
        <v>4184781</v>
      </c>
      <c r="J23" s="6">
        <f t="shared" si="8"/>
        <v>3347824.32</v>
      </c>
      <c r="K23" s="6">
        <v>0</v>
      </c>
      <c r="L23" s="6">
        <v>3347824.32</v>
      </c>
      <c r="M23" s="1">
        <f>J23/D23*100</f>
        <v>79.999988529865718</v>
      </c>
      <c r="N23" s="1"/>
      <c r="O23" s="6">
        <f>L23/F23*100</f>
        <v>79.999988529865718</v>
      </c>
    </row>
    <row r="24" spans="1:15" x14ac:dyDescent="0.3">
      <c r="A24" s="17"/>
      <c r="B24" s="13"/>
      <c r="C24" s="13"/>
      <c r="D24" s="13"/>
      <c r="E24" s="13"/>
      <c r="F24" s="13"/>
      <c r="G24" s="13"/>
      <c r="H24" s="13"/>
      <c r="I24" s="13"/>
    </row>
    <row r="25" spans="1:15" x14ac:dyDescent="0.3">
      <c r="A25" s="17"/>
      <c r="B25" s="13"/>
      <c r="C25" s="13"/>
      <c r="D25" s="13"/>
      <c r="E25" s="13"/>
      <c r="F25" s="13"/>
      <c r="G25" s="13"/>
      <c r="H25" s="13"/>
      <c r="I25" s="13"/>
    </row>
    <row r="26" spans="1:15" x14ac:dyDescent="0.3">
      <c r="A26" s="17"/>
      <c r="B26" s="13"/>
      <c r="C26" s="13"/>
      <c r="D26" s="13"/>
      <c r="E26" s="13"/>
      <c r="F26" s="13"/>
      <c r="G26" s="13"/>
      <c r="H26" s="13"/>
      <c r="I26" s="13"/>
    </row>
    <row r="27" spans="1:15" x14ac:dyDescent="0.3">
      <c r="A27" s="17"/>
      <c r="B27" s="13"/>
      <c r="C27" s="13"/>
      <c r="D27" s="13"/>
      <c r="E27" s="13"/>
      <c r="F27" s="13"/>
      <c r="G27" s="13"/>
      <c r="H27" s="13"/>
      <c r="I27" s="13"/>
    </row>
    <row r="28" spans="1:15" x14ac:dyDescent="0.3">
      <c r="A28" s="17"/>
      <c r="B28" s="13"/>
      <c r="C28" s="13"/>
      <c r="D28" s="13"/>
      <c r="E28" s="13"/>
      <c r="F28" s="13"/>
      <c r="G28" s="13"/>
      <c r="H28" s="13"/>
      <c r="I28" s="13"/>
    </row>
    <row r="29" spans="1:15" x14ac:dyDescent="0.3">
      <c r="A29" s="17"/>
      <c r="B29" s="13"/>
      <c r="C29" s="13"/>
      <c r="D29" s="13"/>
      <c r="E29" s="13"/>
      <c r="F29" s="13"/>
      <c r="G29" s="13"/>
      <c r="H29" s="13"/>
      <c r="I29" s="13"/>
    </row>
    <row r="30" spans="1:15" x14ac:dyDescent="0.3">
      <c r="A30" s="17"/>
      <c r="B30" s="13"/>
      <c r="C30" s="13"/>
      <c r="D30" s="13"/>
      <c r="E30" s="13"/>
      <c r="F30" s="13"/>
      <c r="G30" s="13"/>
      <c r="H30" s="13"/>
      <c r="I30" s="13"/>
    </row>
    <row r="31" spans="1:15" x14ac:dyDescent="0.3">
      <c r="A31" s="17"/>
      <c r="B31" s="13"/>
      <c r="C31" s="13"/>
      <c r="D31" s="13"/>
      <c r="E31" s="13"/>
      <c r="F31" s="13"/>
      <c r="G31" s="13"/>
      <c r="H31" s="13"/>
      <c r="I31" s="13"/>
    </row>
    <row r="32" spans="1:15" x14ac:dyDescent="0.3">
      <c r="A32" s="17"/>
      <c r="B32" s="13"/>
      <c r="C32" s="13"/>
      <c r="D32" s="13"/>
      <c r="E32" s="13"/>
      <c r="F32" s="13"/>
      <c r="G32" s="13"/>
      <c r="H32" s="13"/>
      <c r="I32" s="13"/>
    </row>
  </sheetData>
  <mergeCells count="11">
    <mergeCell ref="A1:O1"/>
    <mergeCell ref="A2:A3"/>
    <mergeCell ref="C2:C3"/>
    <mergeCell ref="D2:F2"/>
    <mergeCell ref="J2:L2"/>
    <mergeCell ref="M2:O2"/>
    <mergeCell ref="G2:I2"/>
    <mergeCell ref="A5:O5"/>
    <mergeCell ref="A12:A13"/>
    <mergeCell ref="B6:C6"/>
    <mergeCell ref="B12:B13"/>
  </mergeCells>
  <pageMargins left="0.19685039370078741" right="0.19685039370078741" top="0.39370078740157483" bottom="0.19685039370078741" header="0.31496062992125984" footer="0.31496062992125984"/>
  <pageSetup paperSize="8" scale="49" fitToHeight="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2015-08-06T06:18:36Z</cp:lastPrinted>
  <dcterms:created xsi:type="dcterms:W3CDTF">2012-05-22T08:33:39Z</dcterms:created>
  <dcterms:modified xsi:type="dcterms:W3CDTF">2016-02-09T12:09:50Z</dcterms:modified>
</cp:coreProperties>
</file>