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900" windowWidth="19320" windowHeight="7920"/>
  </bookViews>
  <sheets>
    <sheet name="муниципальные" sheetId="33" r:id="rId1"/>
  </sheets>
  <definedNames>
    <definedName name="_xlnm._FilterDatabase" localSheetId="0" hidden="1">муниципальные!$A$4:$T$4</definedName>
    <definedName name="_xlnm.Print_Titles" localSheetId="0">муниципальные!$2:$3</definedName>
    <definedName name="_xlnm.Print_Area" localSheetId="0">муниципальные!$A$1:$W$23</definedName>
  </definedNames>
  <calcPr calcId="145621"/>
</workbook>
</file>

<file path=xl/calcChain.xml><?xml version="1.0" encoding="utf-8"?>
<calcChain xmlns="http://schemas.openxmlformats.org/spreadsheetml/2006/main">
  <c r="Q14" i="33" l="1"/>
  <c r="T22" i="33" l="1"/>
  <c r="U22" i="33"/>
  <c r="U20" i="33"/>
  <c r="U23" i="33"/>
  <c r="U19" i="33" l="1"/>
  <c r="S19" i="33" s="1"/>
  <c r="S20" i="33"/>
  <c r="S22" i="33"/>
  <c r="S23" i="33"/>
  <c r="S13" i="33"/>
  <c r="T15" i="33"/>
  <c r="S15" i="33" s="1"/>
  <c r="T16" i="33"/>
  <c r="S16" i="33" s="1"/>
  <c r="T17" i="33"/>
  <c r="S17" i="33" s="1"/>
  <c r="U9" i="33"/>
  <c r="S9" i="33" s="1"/>
  <c r="U10" i="33"/>
  <c r="S10" i="33" s="1"/>
  <c r="U12" i="33"/>
  <c r="S12" i="33" s="1"/>
  <c r="U8" i="33"/>
  <c r="S8" i="33" s="1"/>
  <c r="S7" i="33" l="1"/>
  <c r="U18" i="33"/>
  <c r="T18" i="33"/>
  <c r="S18" i="33"/>
  <c r="U7" i="33"/>
  <c r="T7" i="33"/>
  <c r="T6" i="33" l="1"/>
  <c r="S6" i="33"/>
  <c r="U6" i="33"/>
  <c r="F22" i="33"/>
  <c r="Q22" i="33" l="1"/>
  <c r="N22" i="33"/>
  <c r="R10" i="33" l="1"/>
  <c r="R22" i="33" l="1"/>
  <c r="R23" i="33"/>
  <c r="O22" i="33"/>
  <c r="O23" i="33"/>
  <c r="O10" i="33"/>
  <c r="D20" i="33" l="1"/>
  <c r="D21" i="33"/>
  <c r="D22" i="33"/>
  <c r="D23" i="33"/>
  <c r="G17" i="33" l="1"/>
  <c r="V17" i="33" s="1"/>
  <c r="Q17" i="33" l="1"/>
  <c r="N17" i="33"/>
  <c r="G23" i="33" l="1"/>
  <c r="V23" i="33" s="1"/>
  <c r="O8" i="33" l="1"/>
  <c r="O9" i="33"/>
  <c r="O12" i="33"/>
  <c r="O13" i="33"/>
  <c r="N15" i="33"/>
  <c r="N16" i="33"/>
  <c r="O19" i="33"/>
  <c r="O20" i="33"/>
  <c r="G22" i="33"/>
  <c r="V22" i="33" s="1"/>
  <c r="G21" i="33"/>
  <c r="G20" i="33"/>
  <c r="V20" i="33" s="1"/>
  <c r="G19" i="33"/>
  <c r="V19" i="33" s="1"/>
  <c r="H18" i="33"/>
  <c r="I18" i="33"/>
  <c r="G16" i="33"/>
  <c r="V16" i="33" s="1"/>
  <c r="G15" i="33"/>
  <c r="V15" i="33" s="1"/>
  <c r="G14" i="33"/>
  <c r="G13" i="33"/>
  <c r="V13" i="33" s="1"/>
  <c r="G12" i="33"/>
  <c r="V12" i="33" s="1"/>
  <c r="G11" i="33"/>
  <c r="G10" i="33"/>
  <c r="V10" i="33" s="1"/>
  <c r="H7" i="33"/>
  <c r="I7" i="33"/>
  <c r="G9" i="33"/>
  <c r="V9" i="33" s="1"/>
  <c r="G8" i="33"/>
  <c r="V8" i="33" s="1"/>
  <c r="I6" i="33" l="1"/>
  <c r="H6" i="33"/>
  <c r="G18" i="33"/>
  <c r="V18" i="33" s="1"/>
  <c r="G7" i="33"/>
  <c r="V7" i="33" s="1"/>
  <c r="Q15" i="33"/>
  <c r="Q16" i="33"/>
  <c r="R8" i="33"/>
  <c r="R9" i="33"/>
  <c r="R12" i="33"/>
  <c r="K18" i="33"/>
  <c r="K7" i="33"/>
  <c r="N7" i="33" l="1"/>
  <c r="N18" i="33"/>
  <c r="G6" i="33"/>
  <c r="V6" i="33" s="1"/>
  <c r="K6" i="33"/>
  <c r="N6" i="33" l="1"/>
  <c r="J16" i="33" l="1"/>
  <c r="M16" i="33" s="1"/>
  <c r="D16" i="33"/>
  <c r="J15" i="33"/>
  <c r="M15" i="33" s="1"/>
  <c r="D15" i="33"/>
  <c r="J9" i="33"/>
  <c r="D9" i="33"/>
  <c r="M9" i="33" l="1"/>
  <c r="P9" i="33"/>
  <c r="P16" i="33"/>
  <c r="P15" i="33"/>
  <c r="F18" i="33" l="1"/>
  <c r="R13" i="33" l="1"/>
  <c r="R19" i="33"/>
  <c r="R20" i="33"/>
  <c r="J20" i="33"/>
  <c r="M20" i="33" s="1"/>
  <c r="J21" i="33"/>
  <c r="J22" i="33"/>
  <c r="J23" i="33"/>
  <c r="J19" i="33"/>
  <c r="E18" i="33"/>
  <c r="Q18" i="33" s="1"/>
  <c r="L18" i="33"/>
  <c r="M19" i="33" l="1"/>
  <c r="O18" i="33"/>
  <c r="P22" i="33"/>
  <c r="M22" i="33"/>
  <c r="P23" i="33"/>
  <c r="M23" i="33"/>
  <c r="J18" i="33"/>
  <c r="R18" i="33"/>
  <c r="D14" i="33"/>
  <c r="D17" i="33"/>
  <c r="J14" i="33"/>
  <c r="P14" i="33" s="1"/>
  <c r="J17" i="33"/>
  <c r="E7" i="33"/>
  <c r="E6" i="33" s="1"/>
  <c r="F7" i="33"/>
  <c r="F6" i="33" s="1"/>
  <c r="L7" i="33"/>
  <c r="D19" i="33"/>
  <c r="J10" i="33"/>
  <c r="J11" i="33"/>
  <c r="J12" i="33"/>
  <c r="J13" i="33"/>
  <c r="J8" i="33"/>
  <c r="D10" i="33"/>
  <c r="D11" i="33"/>
  <c r="D12" i="33"/>
  <c r="D13" i="33"/>
  <c r="D8" i="33"/>
  <c r="M13" i="33" l="1"/>
  <c r="M17" i="33"/>
  <c r="M18" i="33"/>
  <c r="M12" i="33"/>
  <c r="O7" i="33"/>
  <c r="M8" i="33"/>
  <c r="M10" i="33"/>
  <c r="P10" i="33"/>
  <c r="D7" i="33"/>
  <c r="D18" i="33"/>
  <c r="P17" i="33"/>
  <c r="J7" i="33"/>
  <c r="Q7" i="33"/>
  <c r="L6" i="33"/>
  <c r="R7" i="33"/>
  <c r="O6" i="33" l="1"/>
  <c r="M7" i="33"/>
  <c r="J6" i="33"/>
  <c r="R6" i="33"/>
  <c r="Q6" i="33"/>
  <c r="D6" i="33"/>
  <c r="M6" i="33" l="1"/>
  <c r="P6" i="33"/>
  <c r="P20" i="33" l="1"/>
  <c r="P13" i="33"/>
  <c r="P12" i="33"/>
  <c r="P18" i="33" l="1"/>
  <c r="P7" i="33"/>
  <c r="P19" i="33" l="1"/>
  <c r="P8" i="33"/>
</calcChain>
</file>

<file path=xl/sharedStrings.xml><?xml version="1.0" encoding="utf-8"?>
<sst xmlns="http://schemas.openxmlformats.org/spreadsheetml/2006/main" count="83" uniqueCount="57">
  <si>
    <t>№ п/п</t>
  </si>
  <si>
    <t>Наименование программы</t>
  </si>
  <si>
    <t>Запланированные мероприятия</t>
  </si>
  <si>
    <t>ДГС</t>
  </si>
  <si>
    <t>ДЖКХ</t>
  </si>
  <si>
    <t>ДОиМП</t>
  </si>
  <si>
    <t>КФКиС</t>
  </si>
  <si>
    <t>1</t>
  </si>
  <si>
    <t>Комитет физической культуры и спорта администрации города</t>
  </si>
  <si>
    <t>5.1</t>
  </si>
  <si>
    <t>5.2</t>
  </si>
  <si>
    <t>Развитие физической культуры и спорта в городе Нефтеюганске на 2014-2020 годы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</si>
  <si>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</si>
  <si>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</si>
  <si>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</si>
  <si>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5</t>
  </si>
  <si>
    <t>Иные межбюджетные трансферты в рамках реализации наказов избирателей депутутам Думы ХМАО-Югры</t>
  </si>
  <si>
    <t>Исполнит.    ГРБС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</si>
  <si>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</si>
  <si>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</si>
  <si>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</si>
  <si>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</si>
  <si>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</si>
  <si>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</si>
  <si>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Нежилое строение лыжной базы (Северо-восточная зона, МОУ ДОД СДЮСШОР по биатлону). Реестровый № 498111</t>
  </si>
  <si>
    <t>Всего</t>
  </si>
  <si>
    <t>окружной бюджет</t>
  </si>
  <si>
    <t>местный бюджет</t>
  </si>
  <si>
    <t>5.1.1</t>
  </si>
  <si>
    <t>5.1.2</t>
  </si>
  <si>
    <t>5.1.3</t>
  </si>
  <si>
    <t>5.1.4</t>
  </si>
  <si>
    <t>5.1.5</t>
  </si>
  <si>
    <t>5.1.6</t>
  </si>
  <si>
    <t>5.2.1</t>
  </si>
  <si>
    <t>5.2.3</t>
  </si>
  <si>
    <t>5.2.4</t>
  </si>
  <si>
    <t>5.2.5</t>
  </si>
  <si>
    <t>5.2.6</t>
  </si>
  <si>
    <t>Отчет об исполнении сетевого плана-графика на 2015 год по реализации программ муниципального образования город Нефтеюганск и программ Ханты-Мансийского автономного округа - Югры</t>
  </si>
  <si>
    <t>ПЛАН  на 2015 год (рублей)</t>
  </si>
  <si>
    <t>Расходы на обеспечение деятельности (оказание услуг) муниципальных учреждений дополнительного образования детей</t>
  </si>
  <si>
    <t>Расходы на обеспечение деятельности (оказание услуг), организациям и проведение спортивно- массовых мероприятий в муниципальных учреждениях физической культуры и спорта</t>
  </si>
  <si>
    <t>Субсидии 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</t>
  </si>
  <si>
    <t>Субвенции на осуществление отдельного государственного полномочия ХМАО-Югры по присвоению спортивных разрядов и квалификационных категорий спортивных судей</t>
  </si>
  <si>
    <t>5.1.7</t>
  </si>
  <si>
    <t>5.1.8</t>
  </si>
  <si>
    <t>5.1.9</t>
  </si>
  <si>
    <t>% исполнения  к плану года</t>
  </si>
  <si>
    <t>ПЛАН  на 1 полугодие 2015 год   (рублей)</t>
  </si>
  <si>
    <t>% исполнения  к плану 1 полугодия</t>
  </si>
  <si>
    <t>причины низкого освоения</t>
  </si>
  <si>
    <t>Ожидаемое исполнение за 1 полугодие 2015 года (рублей)</t>
  </si>
  <si>
    <t>Устройство асфальтового покрытия на хоккейном корте в 9 мкр. МБОУ ДОД СДЮСШОР по биатлону</t>
  </si>
  <si>
    <t>% исполнения от плана на 1 полугодие 2015 года</t>
  </si>
  <si>
    <t>Проведение аукциона  на приобретение кубков перенесен на 29.06.2015, исполнение в 3 кв.2015</t>
  </si>
  <si>
    <t>Кассовый расход на 01.07.2015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</si>
</sst>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"/>
  </numFmts>
  <fonts count="7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60">
    <xf numFmtId="0" fontId="0" fillId="0" borderId="0" xfId="0"/>
    <xf numFmtId="4" fontId="5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3" fontId="5" fillId="0" borderId="0" xfId="2" applyFont="1" applyFill="1" applyAlignment="1">
      <alignment horizontal="center" vertical="center"/>
    </xf>
    <xf numFmtId="0" fontId="5" fillId="0" borderId="0" xfId="0" applyFont="1" applyFill="1" applyAlignment="1"/>
    <xf numFmtId="0" fontId="5" fillId="0" borderId="0" xfId="0" applyFont="1" applyFill="1" applyBorder="1"/>
    <xf numFmtId="0" fontId="5" fillId="0" borderId="1" xfId="0" applyFont="1" applyFill="1" applyBorder="1" applyAlignment="1">
      <alignment horizontal="left" vertical="top" wrapText="1"/>
    </xf>
    <xf numFmtId="0" fontId="4" fillId="0" borderId="0" xfId="0" applyFont="1" applyFill="1" applyBorder="1"/>
    <xf numFmtId="0" fontId="4" fillId="0" borderId="0" xfId="0" applyFont="1" applyFill="1" applyBorder="1" applyAlignment="1"/>
    <xf numFmtId="0" fontId="5" fillId="0" borderId="0" xfId="0" applyFont="1" applyFill="1"/>
    <xf numFmtId="49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/>
    <xf numFmtId="164" fontId="5" fillId="0" borderId="0" xfId="0" applyNumberFormat="1" applyFont="1" applyFill="1"/>
    <xf numFmtId="49" fontId="5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/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43" fontId="5" fillId="0" borderId="5" xfId="2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/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3" fontId="5" fillId="0" borderId="4" xfId="2" applyFont="1" applyFill="1" applyBorder="1" applyAlignment="1">
      <alignment horizontal="center" vertical="center" wrapText="1"/>
    </xf>
    <xf numFmtId="43" fontId="5" fillId="0" borderId="5" xfId="2" applyFont="1" applyFill="1" applyBorder="1" applyAlignment="1">
      <alignment horizontal="center" vertical="center" wrapText="1"/>
    </xf>
    <xf numFmtId="43" fontId="5" fillId="0" borderId="2" xfId="2" applyFont="1" applyFill="1" applyBorder="1" applyAlignment="1">
      <alignment horizontal="center" vertical="center" wrapText="1"/>
    </xf>
    <xf numFmtId="43" fontId="5" fillId="0" borderId="3" xfId="2" applyFont="1" applyFill="1" applyBorder="1" applyAlignment="1">
      <alignment horizontal="center" vertical="center" wrapText="1"/>
    </xf>
    <xf numFmtId="43" fontId="5" fillId="0" borderId="6" xfId="2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1"/>
  <sheetViews>
    <sheetView tabSelected="1" zoomScale="70" zoomScaleNormal="70" zoomScaleSheetLayoutView="70" workbookViewId="0">
      <pane ySplit="3" topLeftCell="A4" activePane="bottomLeft" state="frozen"/>
      <selection pane="bottomLeft" activeCell="F31" sqref="F31"/>
    </sheetView>
  </sheetViews>
  <sheetFormatPr defaultColWidth="9.140625" defaultRowHeight="18.75" x14ac:dyDescent="0.3"/>
  <cols>
    <col min="1" max="1" width="9.7109375" style="23" customWidth="1"/>
    <col min="2" max="2" width="71.140625" style="19" customWidth="1"/>
    <col min="3" max="3" width="14" style="19" customWidth="1"/>
    <col min="4" max="4" width="22.7109375" style="19" customWidth="1"/>
    <col min="5" max="5" width="23" style="19" customWidth="1"/>
    <col min="6" max="6" width="22.7109375" style="19" customWidth="1"/>
    <col min="7" max="8" width="24" style="19" hidden="1" customWidth="1"/>
    <col min="9" max="9" width="23.5703125" style="19" hidden="1" customWidth="1"/>
    <col min="10" max="10" width="24.28515625" style="21" customWidth="1"/>
    <col min="11" max="11" width="22" style="21" customWidth="1"/>
    <col min="12" max="12" width="22.140625" style="21" customWidth="1"/>
    <col min="13" max="15" width="15.7109375" style="21" hidden="1" customWidth="1"/>
    <col min="16" max="16" width="13.85546875" style="22" customWidth="1"/>
    <col min="17" max="17" width="14.140625" style="22" customWidth="1"/>
    <col min="18" max="18" width="13.42578125" style="22" customWidth="1"/>
    <col min="19" max="19" width="23.140625" style="13" hidden="1" customWidth="1"/>
    <col min="20" max="20" width="22.85546875" style="19" hidden="1" customWidth="1"/>
    <col min="21" max="21" width="21.7109375" style="19" hidden="1" customWidth="1"/>
    <col min="22" max="22" width="22.140625" style="19" hidden="1" customWidth="1"/>
    <col min="23" max="23" width="19.42578125" style="19" hidden="1" customWidth="1"/>
    <col min="24" max="16384" width="9.140625" style="19"/>
  </cols>
  <sheetData>
    <row r="1" spans="1:23" s="14" customFormat="1" ht="62.25" customHeight="1" x14ac:dyDescent="0.3">
      <c r="A1" s="48" t="s">
        <v>39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13"/>
    </row>
    <row r="2" spans="1:23" s="15" customFormat="1" ht="52.5" customHeight="1" x14ac:dyDescent="0.3">
      <c r="A2" s="50" t="s">
        <v>0</v>
      </c>
      <c r="B2" s="8" t="s">
        <v>1</v>
      </c>
      <c r="C2" s="51" t="s">
        <v>17</v>
      </c>
      <c r="D2" s="52" t="s">
        <v>40</v>
      </c>
      <c r="E2" s="52"/>
      <c r="F2" s="52"/>
      <c r="G2" s="52" t="s">
        <v>49</v>
      </c>
      <c r="H2" s="52"/>
      <c r="I2" s="52"/>
      <c r="J2" s="53" t="s">
        <v>56</v>
      </c>
      <c r="K2" s="53"/>
      <c r="L2" s="53"/>
      <c r="M2" s="53" t="s">
        <v>50</v>
      </c>
      <c r="N2" s="54"/>
      <c r="O2" s="54"/>
      <c r="P2" s="53" t="s">
        <v>48</v>
      </c>
      <c r="Q2" s="54"/>
      <c r="R2" s="54"/>
      <c r="S2" s="57" t="s">
        <v>52</v>
      </c>
      <c r="T2" s="58"/>
      <c r="U2" s="59"/>
      <c r="V2" s="55" t="s">
        <v>54</v>
      </c>
      <c r="W2" s="41" t="s">
        <v>51</v>
      </c>
    </row>
    <row r="3" spans="1:23" s="15" customFormat="1" ht="39.75" customHeight="1" x14ac:dyDescent="0.3">
      <c r="A3" s="50"/>
      <c r="B3" s="38" t="s">
        <v>2</v>
      </c>
      <c r="C3" s="51"/>
      <c r="D3" s="39" t="s">
        <v>25</v>
      </c>
      <c r="E3" s="39" t="s">
        <v>26</v>
      </c>
      <c r="F3" s="39" t="s">
        <v>27</v>
      </c>
      <c r="G3" s="39" t="s">
        <v>25</v>
      </c>
      <c r="H3" s="39" t="s">
        <v>26</v>
      </c>
      <c r="I3" s="39" t="s">
        <v>27</v>
      </c>
      <c r="J3" s="39" t="s">
        <v>25</v>
      </c>
      <c r="K3" s="39" t="s">
        <v>26</v>
      </c>
      <c r="L3" s="39" t="s">
        <v>27</v>
      </c>
      <c r="M3" s="39" t="s">
        <v>25</v>
      </c>
      <c r="N3" s="39" t="s">
        <v>26</v>
      </c>
      <c r="O3" s="39" t="s">
        <v>27</v>
      </c>
      <c r="P3" s="39" t="s">
        <v>25</v>
      </c>
      <c r="Q3" s="9" t="s">
        <v>26</v>
      </c>
      <c r="R3" s="39" t="s">
        <v>27</v>
      </c>
      <c r="S3" s="36" t="s">
        <v>25</v>
      </c>
      <c r="T3" s="29" t="s">
        <v>26</v>
      </c>
      <c r="U3" s="29" t="s">
        <v>27</v>
      </c>
      <c r="V3" s="56"/>
      <c r="W3" s="42"/>
    </row>
    <row r="4" spans="1:23" s="15" customFormat="1" ht="21.75" customHeight="1" x14ac:dyDescent="0.3">
      <c r="A4" s="37" t="s">
        <v>7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0">
        <v>11</v>
      </c>
      <c r="L4" s="11">
        <v>12</v>
      </c>
      <c r="M4" s="11">
        <v>13</v>
      </c>
      <c r="N4" s="11">
        <v>14</v>
      </c>
      <c r="O4" s="11">
        <v>15</v>
      </c>
      <c r="P4" s="11">
        <v>13</v>
      </c>
      <c r="Q4" s="11">
        <v>14</v>
      </c>
      <c r="R4" s="11">
        <v>15</v>
      </c>
      <c r="S4" s="11">
        <v>19</v>
      </c>
      <c r="T4" s="27">
        <v>20</v>
      </c>
      <c r="U4" s="27">
        <v>21</v>
      </c>
      <c r="V4" s="27"/>
      <c r="W4" s="11">
        <v>22</v>
      </c>
    </row>
    <row r="5" spans="1:23" s="18" customFormat="1" ht="35.25" customHeight="1" x14ac:dyDescent="0.3">
      <c r="A5" s="45" t="s">
        <v>8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35"/>
      <c r="V5" s="1"/>
      <c r="W5" s="28"/>
    </row>
    <row r="6" spans="1:23" s="15" customFormat="1" ht="47.25" customHeight="1" x14ac:dyDescent="0.3">
      <c r="A6" s="3" t="s">
        <v>15</v>
      </c>
      <c r="B6" s="43" t="s">
        <v>11</v>
      </c>
      <c r="C6" s="43"/>
      <c r="D6" s="5">
        <f t="shared" ref="D6:L6" si="0">D7+D18</f>
        <v>760262109</v>
      </c>
      <c r="E6" s="5">
        <f t="shared" si="0"/>
        <v>61101260</v>
      </c>
      <c r="F6" s="5">
        <f t="shared" si="0"/>
        <v>699160849</v>
      </c>
      <c r="G6" s="5">
        <f t="shared" si="0"/>
        <v>455389339</v>
      </c>
      <c r="H6" s="5">
        <f t="shared" si="0"/>
        <v>15082914</v>
      </c>
      <c r="I6" s="5">
        <f t="shared" si="0"/>
        <v>440306425</v>
      </c>
      <c r="J6" s="5">
        <f t="shared" si="0"/>
        <v>427635963.76999998</v>
      </c>
      <c r="K6" s="5">
        <f t="shared" si="0"/>
        <v>15082913.060000001</v>
      </c>
      <c r="L6" s="5">
        <f t="shared" si="0"/>
        <v>412553050.70999998</v>
      </c>
      <c r="M6" s="4">
        <f t="shared" ref="M6:O7" si="1">J6/G6*100</f>
        <v>93.905572034043587</v>
      </c>
      <c r="N6" s="4">
        <f t="shared" si="1"/>
        <v>99.999993767782541</v>
      </c>
      <c r="O6" s="4">
        <f t="shared" si="1"/>
        <v>93.696804608290691</v>
      </c>
      <c r="P6" s="2">
        <f>J6/D6*100</f>
        <v>56.248490975367019</v>
      </c>
      <c r="Q6" s="4">
        <f>K6/E6*100</f>
        <v>24.685109701502064</v>
      </c>
      <c r="R6" s="4">
        <f>L6/F6*100</f>
        <v>59.006886798662826</v>
      </c>
      <c r="S6" s="5">
        <f>S7+S18</f>
        <v>455364751.50999999</v>
      </c>
      <c r="T6" s="5">
        <f t="shared" ref="T6:U6" si="2">T7+T18</f>
        <v>15082913.060000001</v>
      </c>
      <c r="U6" s="5">
        <f t="shared" si="2"/>
        <v>440281838.44999999</v>
      </c>
      <c r="V6" s="2">
        <f>S6/G6*100</f>
        <v>99.994600776106452</v>
      </c>
      <c r="W6" s="16"/>
    </row>
    <row r="7" spans="1:23" s="15" customFormat="1" ht="57.75" customHeight="1" x14ac:dyDescent="0.3">
      <c r="A7" s="3" t="s">
        <v>9</v>
      </c>
      <c r="B7" s="33" t="s">
        <v>18</v>
      </c>
      <c r="C7" s="33"/>
      <c r="D7" s="5">
        <f>SUM(D8:D17)</f>
        <v>501510555</v>
      </c>
      <c r="E7" s="5">
        <f t="shared" ref="E7:L7" si="3">SUM(E8:E17)</f>
        <v>9276260</v>
      </c>
      <c r="F7" s="5">
        <f t="shared" si="3"/>
        <v>492234295</v>
      </c>
      <c r="G7" s="5">
        <f t="shared" si="3"/>
        <v>247291020</v>
      </c>
      <c r="H7" s="5">
        <f t="shared" si="3"/>
        <v>3741850</v>
      </c>
      <c r="I7" s="5">
        <f t="shared" si="3"/>
        <v>243549170</v>
      </c>
      <c r="J7" s="5">
        <f t="shared" si="3"/>
        <v>220870859.72999999</v>
      </c>
      <c r="K7" s="5">
        <f t="shared" si="3"/>
        <v>3741850</v>
      </c>
      <c r="L7" s="5">
        <f t="shared" si="3"/>
        <v>217129009.72999999</v>
      </c>
      <c r="M7" s="4">
        <f t="shared" si="1"/>
        <v>89.316166729386296</v>
      </c>
      <c r="N7" s="4">
        <f t="shared" si="1"/>
        <v>100</v>
      </c>
      <c r="O7" s="4">
        <f t="shared" si="1"/>
        <v>89.152022045486746</v>
      </c>
      <c r="P7" s="2">
        <f>J7/D7*100</f>
        <v>44.041118881336402</v>
      </c>
      <c r="Q7" s="4">
        <f>K7/E7*100</f>
        <v>40.337916358532425</v>
      </c>
      <c r="R7" s="4">
        <f>L7/F7*100</f>
        <v>44.110906520643788</v>
      </c>
      <c r="S7" s="5">
        <f>SUM(S8:S17)</f>
        <v>247266433.59999999</v>
      </c>
      <c r="T7" s="5">
        <f t="shared" ref="T7:U7" si="4">SUM(T8:T17)</f>
        <v>3741850</v>
      </c>
      <c r="U7" s="5">
        <f t="shared" si="4"/>
        <v>243524583.59999999</v>
      </c>
      <c r="V7" s="2">
        <f>S7/G7*100</f>
        <v>99.990057706098668</v>
      </c>
      <c r="W7" s="16"/>
    </row>
    <row r="8" spans="1:23" s="15" customFormat="1" ht="62.25" customHeight="1" x14ac:dyDescent="0.3">
      <c r="A8" s="32" t="s">
        <v>28</v>
      </c>
      <c r="B8" s="26" t="s">
        <v>41</v>
      </c>
      <c r="C8" s="24" t="s">
        <v>6</v>
      </c>
      <c r="D8" s="1">
        <f t="shared" ref="D8:D17" si="5">E8+F8</f>
        <v>235298399</v>
      </c>
      <c r="E8" s="1">
        <v>0</v>
      </c>
      <c r="F8" s="1">
        <v>235298399</v>
      </c>
      <c r="G8" s="1">
        <f t="shared" ref="G8:G17" si="6">H8+I8</f>
        <v>121829009</v>
      </c>
      <c r="H8" s="1">
        <v>0</v>
      </c>
      <c r="I8" s="1">
        <v>121829009</v>
      </c>
      <c r="J8" s="6">
        <f>K8+L8</f>
        <v>114327981.26000001</v>
      </c>
      <c r="K8" s="6">
        <v>0</v>
      </c>
      <c r="L8" s="6">
        <v>114327981.26000001</v>
      </c>
      <c r="M8" s="6">
        <f>J8/G8*100</f>
        <v>93.842987149308584</v>
      </c>
      <c r="N8" s="4"/>
      <c r="O8" s="6">
        <f>L8/I8*100</f>
        <v>93.842987149308584</v>
      </c>
      <c r="P8" s="1">
        <f>J8/D8*100</f>
        <v>48.588507931156819</v>
      </c>
      <c r="Q8" s="4"/>
      <c r="R8" s="6">
        <f>L8/F8*100</f>
        <v>48.588507931156819</v>
      </c>
      <c r="S8" s="7">
        <f>T8+U8</f>
        <v>121829009</v>
      </c>
      <c r="T8" s="12"/>
      <c r="U8" s="12">
        <f>I8</f>
        <v>121829009</v>
      </c>
      <c r="V8" s="1">
        <f>S8/G8*100</f>
        <v>100</v>
      </c>
      <c r="W8" s="16"/>
    </row>
    <row r="9" spans="1:23" s="15" customFormat="1" ht="83.25" customHeight="1" x14ac:dyDescent="0.3">
      <c r="A9" s="32" t="s">
        <v>29</v>
      </c>
      <c r="B9" s="26" t="s">
        <v>42</v>
      </c>
      <c r="C9" s="24" t="s">
        <v>6</v>
      </c>
      <c r="D9" s="1">
        <f t="shared" si="5"/>
        <v>234698704</v>
      </c>
      <c r="E9" s="1">
        <v>0</v>
      </c>
      <c r="F9" s="1">
        <v>234698704</v>
      </c>
      <c r="G9" s="1">
        <f t="shared" si="6"/>
        <v>110778639</v>
      </c>
      <c r="H9" s="1">
        <v>0</v>
      </c>
      <c r="I9" s="1">
        <v>110778639</v>
      </c>
      <c r="J9" s="6">
        <f>K9+L9</f>
        <v>91980993.390000001</v>
      </c>
      <c r="K9" s="6">
        <v>0</v>
      </c>
      <c r="L9" s="6">
        <v>91980993.390000001</v>
      </c>
      <c r="M9" s="6">
        <f>J9/G9*100</f>
        <v>83.031344508574435</v>
      </c>
      <c r="N9" s="4"/>
      <c r="O9" s="6">
        <f>L9/I9*100</f>
        <v>83.031344508574435</v>
      </c>
      <c r="P9" s="1">
        <f>J9/D9*100</f>
        <v>39.19109557162276</v>
      </c>
      <c r="Q9" s="4"/>
      <c r="R9" s="6">
        <f>L9/F9*100</f>
        <v>39.19109557162276</v>
      </c>
      <c r="S9" s="7">
        <f t="shared" ref="S9:S17" si="7">T9+U9</f>
        <v>110778639</v>
      </c>
      <c r="T9" s="12"/>
      <c r="U9" s="12">
        <f>I9</f>
        <v>110778639</v>
      </c>
      <c r="V9" s="1">
        <f>S9/G9*100</f>
        <v>100</v>
      </c>
      <c r="W9" s="16"/>
    </row>
    <row r="10" spans="1:23" s="15" customFormat="1" ht="32.25" customHeight="1" x14ac:dyDescent="0.3">
      <c r="A10" s="32" t="s">
        <v>30</v>
      </c>
      <c r="B10" s="26" t="s">
        <v>19</v>
      </c>
      <c r="C10" s="24" t="s">
        <v>6</v>
      </c>
      <c r="D10" s="1">
        <f t="shared" si="5"/>
        <v>327340</v>
      </c>
      <c r="E10" s="1">
        <v>0</v>
      </c>
      <c r="F10" s="1">
        <v>327340</v>
      </c>
      <c r="G10" s="1">
        <f t="shared" si="6"/>
        <v>218110</v>
      </c>
      <c r="H10" s="1">
        <v>0</v>
      </c>
      <c r="I10" s="1">
        <v>218110</v>
      </c>
      <c r="J10" s="6">
        <f t="shared" ref="J10:J17" si="8">K10+L10</f>
        <v>218110</v>
      </c>
      <c r="K10" s="6">
        <v>0</v>
      </c>
      <c r="L10" s="6">
        <v>218110</v>
      </c>
      <c r="M10" s="6">
        <f>J10/G10*100</f>
        <v>100</v>
      </c>
      <c r="N10" s="4"/>
      <c r="O10" s="6">
        <f>L10/I10*100</f>
        <v>100</v>
      </c>
      <c r="P10" s="1">
        <f>J10/D10*100</f>
        <v>66.631025844687485</v>
      </c>
      <c r="Q10" s="4"/>
      <c r="R10" s="6">
        <f>L10/F10*100</f>
        <v>66.631025844687485</v>
      </c>
      <c r="S10" s="7">
        <f t="shared" si="7"/>
        <v>218110</v>
      </c>
      <c r="T10" s="12"/>
      <c r="U10" s="12">
        <f>I10</f>
        <v>218110</v>
      </c>
      <c r="V10" s="1">
        <f>S10/G10*100</f>
        <v>100</v>
      </c>
      <c r="W10" s="16"/>
    </row>
    <row r="11" spans="1:23" s="15" customFormat="1" ht="49.5" customHeight="1" x14ac:dyDescent="0.3">
      <c r="A11" s="32" t="s">
        <v>31</v>
      </c>
      <c r="B11" s="34" t="s">
        <v>20</v>
      </c>
      <c r="C11" s="24" t="s">
        <v>6</v>
      </c>
      <c r="D11" s="1">
        <f t="shared" si="5"/>
        <v>421910</v>
      </c>
      <c r="E11" s="1">
        <v>0</v>
      </c>
      <c r="F11" s="1">
        <v>421910</v>
      </c>
      <c r="G11" s="1">
        <f t="shared" si="6"/>
        <v>0</v>
      </c>
      <c r="H11" s="1">
        <v>0</v>
      </c>
      <c r="I11" s="1">
        <v>0</v>
      </c>
      <c r="J11" s="6">
        <f t="shared" si="8"/>
        <v>0</v>
      </c>
      <c r="K11" s="6">
        <v>0</v>
      </c>
      <c r="L11" s="6">
        <v>0</v>
      </c>
      <c r="M11" s="6"/>
      <c r="N11" s="4"/>
      <c r="O11" s="6"/>
      <c r="P11" s="1"/>
      <c r="Q11" s="4"/>
      <c r="R11" s="6"/>
      <c r="S11" s="7"/>
      <c r="T11" s="12"/>
      <c r="U11" s="12"/>
      <c r="V11" s="1"/>
      <c r="W11" s="16"/>
    </row>
    <row r="12" spans="1:23" s="15" customFormat="1" ht="34.5" customHeight="1" x14ac:dyDescent="0.3">
      <c r="A12" s="47" t="s">
        <v>32</v>
      </c>
      <c r="B12" s="44" t="s">
        <v>21</v>
      </c>
      <c r="C12" s="24" t="s">
        <v>6</v>
      </c>
      <c r="D12" s="1">
        <f t="shared" si="5"/>
        <v>21188772</v>
      </c>
      <c r="E12" s="1">
        <v>0</v>
      </c>
      <c r="F12" s="1">
        <v>21188772</v>
      </c>
      <c r="G12" s="1">
        <f t="shared" si="6"/>
        <v>10560742</v>
      </c>
      <c r="H12" s="1">
        <v>0</v>
      </c>
      <c r="I12" s="1">
        <v>10560742</v>
      </c>
      <c r="J12" s="6">
        <f t="shared" si="8"/>
        <v>10463841.48</v>
      </c>
      <c r="K12" s="6">
        <v>0</v>
      </c>
      <c r="L12" s="1">
        <v>10463841.48</v>
      </c>
      <c r="M12" s="6">
        <f>J12/G12*100</f>
        <v>99.082445911470998</v>
      </c>
      <c r="N12" s="4"/>
      <c r="O12" s="6">
        <f>L12/I12*100</f>
        <v>99.082445911470998</v>
      </c>
      <c r="P12" s="1">
        <f>J12/D12*100</f>
        <v>49.383897660515672</v>
      </c>
      <c r="Q12" s="4"/>
      <c r="R12" s="6">
        <f>L12/F12*100</f>
        <v>49.383897660515672</v>
      </c>
      <c r="S12" s="7">
        <f t="shared" si="7"/>
        <v>10560742</v>
      </c>
      <c r="T12" s="12"/>
      <c r="U12" s="12">
        <f>I12</f>
        <v>10560742</v>
      </c>
      <c r="V12" s="1">
        <f>S12/G12*100</f>
        <v>100</v>
      </c>
      <c r="W12" s="16"/>
    </row>
    <row r="13" spans="1:23" s="15" customFormat="1" ht="34.5" customHeight="1" x14ac:dyDescent="0.3">
      <c r="A13" s="47"/>
      <c r="B13" s="44"/>
      <c r="C13" s="24" t="s">
        <v>5</v>
      </c>
      <c r="D13" s="1">
        <f t="shared" si="5"/>
        <v>299170</v>
      </c>
      <c r="E13" s="1">
        <v>0</v>
      </c>
      <c r="F13" s="1">
        <v>299170</v>
      </c>
      <c r="G13" s="1">
        <f t="shared" si="6"/>
        <v>162670</v>
      </c>
      <c r="H13" s="1">
        <v>0</v>
      </c>
      <c r="I13" s="1">
        <v>162670</v>
      </c>
      <c r="J13" s="6">
        <f t="shared" si="8"/>
        <v>138083.6</v>
      </c>
      <c r="K13" s="6">
        <v>0</v>
      </c>
      <c r="L13" s="1">
        <v>138083.6</v>
      </c>
      <c r="M13" s="6">
        <f>J13/G13*100</f>
        <v>84.885719554927149</v>
      </c>
      <c r="N13" s="4"/>
      <c r="O13" s="6">
        <f>L13/I13*100</f>
        <v>84.885719554927149</v>
      </c>
      <c r="P13" s="1">
        <f>J13/D13*100</f>
        <v>46.15556372630946</v>
      </c>
      <c r="Q13" s="4"/>
      <c r="R13" s="6">
        <f>L13/F13*100</f>
        <v>46.15556372630946</v>
      </c>
      <c r="S13" s="7">
        <f t="shared" si="7"/>
        <v>138083.6</v>
      </c>
      <c r="T13" s="12"/>
      <c r="U13" s="12">
        <v>138083.6</v>
      </c>
      <c r="V13" s="1">
        <f>S13/G13*100</f>
        <v>84.885719554927149</v>
      </c>
      <c r="W13" s="16" t="s">
        <v>55</v>
      </c>
    </row>
    <row r="14" spans="1:23" s="15" customFormat="1" ht="61.5" customHeight="1" x14ac:dyDescent="0.3">
      <c r="A14" s="32" t="s">
        <v>33</v>
      </c>
      <c r="B14" s="34" t="s">
        <v>12</v>
      </c>
      <c r="C14" s="24" t="s">
        <v>6</v>
      </c>
      <c r="D14" s="1">
        <f t="shared" si="5"/>
        <v>984460</v>
      </c>
      <c r="E14" s="1">
        <v>984460</v>
      </c>
      <c r="F14" s="1">
        <v>0</v>
      </c>
      <c r="G14" s="1">
        <f t="shared" si="6"/>
        <v>0</v>
      </c>
      <c r="H14" s="1">
        <v>0</v>
      </c>
      <c r="I14" s="1">
        <v>0</v>
      </c>
      <c r="J14" s="6">
        <f t="shared" si="8"/>
        <v>0</v>
      </c>
      <c r="K14" s="6">
        <v>0</v>
      </c>
      <c r="L14" s="6">
        <v>0</v>
      </c>
      <c r="M14" s="6"/>
      <c r="N14" s="4"/>
      <c r="O14" s="6"/>
      <c r="P14" s="1">
        <f>J14/D14*100</f>
        <v>0</v>
      </c>
      <c r="Q14" s="6">
        <f>K14/E14*100</f>
        <v>0</v>
      </c>
      <c r="R14" s="6"/>
      <c r="S14" s="7"/>
      <c r="T14" s="12"/>
      <c r="U14" s="12"/>
      <c r="V14" s="1"/>
      <c r="W14" s="16"/>
    </row>
    <row r="15" spans="1:23" s="15" customFormat="1" ht="84.75" customHeight="1" x14ac:dyDescent="0.3">
      <c r="A15" s="32" t="s">
        <v>45</v>
      </c>
      <c r="B15" s="34" t="s">
        <v>43</v>
      </c>
      <c r="C15" s="24" t="s">
        <v>6</v>
      </c>
      <c r="D15" s="1">
        <f t="shared" si="5"/>
        <v>7708100</v>
      </c>
      <c r="E15" s="1">
        <v>7708100</v>
      </c>
      <c r="F15" s="1">
        <v>0</v>
      </c>
      <c r="G15" s="1">
        <f t="shared" si="6"/>
        <v>3211900</v>
      </c>
      <c r="H15" s="1">
        <v>3211900</v>
      </c>
      <c r="I15" s="1">
        <v>0</v>
      </c>
      <c r="J15" s="6">
        <f t="shared" si="8"/>
        <v>3211900</v>
      </c>
      <c r="K15" s="6">
        <v>3211900</v>
      </c>
      <c r="L15" s="6">
        <v>0</v>
      </c>
      <c r="M15" s="6">
        <f t="shared" ref="M15:N18" si="9">J15/G15*100</f>
        <v>100</v>
      </c>
      <c r="N15" s="6">
        <f t="shared" si="9"/>
        <v>100</v>
      </c>
      <c r="O15" s="6"/>
      <c r="P15" s="1">
        <f>J15/D15*100</f>
        <v>41.669153228422054</v>
      </c>
      <c r="Q15" s="6">
        <f>K15/E15*100</f>
        <v>41.669153228422054</v>
      </c>
      <c r="R15" s="6"/>
      <c r="S15" s="7">
        <f t="shared" si="7"/>
        <v>3211900</v>
      </c>
      <c r="T15" s="12">
        <f>H15</f>
        <v>3211900</v>
      </c>
      <c r="U15" s="12"/>
      <c r="V15" s="1">
        <f t="shared" ref="V15:V20" si="10">S15/G15*100</f>
        <v>100</v>
      </c>
      <c r="W15" s="16"/>
    </row>
    <row r="16" spans="1:23" s="15" customFormat="1" ht="61.5" customHeight="1" x14ac:dyDescent="0.3">
      <c r="A16" s="32" t="s">
        <v>46</v>
      </c>
      <c r="B16" s="34" t="s">
        <v>44</v>
      </c>
      <c r="C16" s="24" t="s">
        <v>6</v>
      </c>
      <c r="D16" s="1">
        <f t="shared" si="5"/>
        <v>158700</v>
      </c>
      <c r="E16" s="1">
        <v>158700</v>
      </c>
      <c r="F16" s="1">
        <v>0</v>
      </c>
      <c r="G16" s="1">
        <f t="shared" si="6"/>
        <v>104950</v>
      </c>
      <c r="H16" s="1">
        <v>104950</v>
      </c>
      <c r="I16" s="1">
        <v>0</v>
      </c>
      <c r="J16" s="6">
        <f t="shared" si="8"/>
        <v>104950</v>
      </c>
      <c r="K16" s="6">
        <v>104950</v>
      </c>
      <c r="L16" s="6">
        <v>0</v>
      </c>
      <c r="M16" s="6">
        <f t="shared" si="9"/>
        <v>100</v>
      </c>
      <c r="N16" s="6">
        <f t="shared" si="9"/>
        <v>100</v>
      </c>
      <c r="O16" s="6"/>
      <c r="P16" s="1">
        <f>J16/D16*100</f>
        <v>66.131064902331431</v>
      </c>
      <c r="Q16" s="6">
        <f>K16/E16*100</f>
        <v>66.131064902331431</v>
      </c>
      <c r="R16" s="6"/>
      <c r="S16" s="7">
        <f t="shared" si="7"/>
        <v>104950</v>
      </c>
      <c r="T16" s="12">
        <f>H16</f>
        <v>104950</v>
      </c>
      <c r="U16" s="12"/>
      <c r="V16" s="1">
        <f t="shared" si="10"/>
        <v>100</v>
      </c>
      <c r="W16" s="16"/>
    </row>
    <row r="17" spans="1:23" s="15" customFormat="1" ht="50.25" customHeight="1" x14ac:dyDescent="0.3">
      <c r="A17" s="32" t="s">
        <v>47</v>
      </c>
      <c r="B17" s="34" t="s">
        <v>16</v>
      </c>
      <c r="C17" s="24" t="s">
        <v>6</v>
      </c>
      <c r="D17" s="1">
        <f t="shared" si="5"/>
        <v>425000</v>
      </c>
      <c r="E17" s="1">
        <v>425000</v>
      </c>
      <c r="F17" s="1">
        <v>0</v>
      </c>
      <c r="G17" s="1">
        <f t="shared" si="6"/>
        <v>425000</v>
      </c>
      <c r="H17" s="1">
        <v>425000</v>
      </c>
      <c r="I17" s="1">
        <v>0</v>
      </c>
      <c r="J17" s="6">
        <f t="shared" si="8"/>
        <v>425000</v>
      </c>
      <c r="K17" s="6">
        <v>425000</v>
      </c>
      <c r="L17" s="6">
        <v>0</v>
      </c>
      <c r="M17" s="6">
        <f t="shared" si="9"/>
        <v>100</v>
      </c>
      <c r="N17" s="6">
        <f t="shared" si="9"/>
        <v>100</v>
      </c>
      <c r="O17" s="6"/>
      <c r="P17" s="1">
        <f>J17/D17*100</f>
        <v>100</v>
      </c>
      <c r="Q17" s="6">
        <f>K17/E17*100</f>
        <v>100</v>
      </c>
      <c r="R17" s="6"/>
      <c r="S17" s="7">
        <f t="shared" si="7"/>
        <v>425000</v>
      </c>
      <c r="T17" s="12">
        <f>H17</f>
        <v>425000</v>
      </c>
      <c r="U17" s="12"/>
      <c r="V17" s="1">
        <f t="shared" si="10"/>
        <v>100</v>
      </c>
      <c r="W17" s="16"/>
    </row>
    <row r="18" spans="1:23" s="17" customFormat="1" ht="63" customHeight="1" x14ac:dyDescent="0.3">
      <c r="A18" s="3" t="s">
        <v>10</v>
      </c>
      <c r="B18" s="33" t="s">
        <v>22</v>
      </c>
      <c r="C18" s="25"/>
      <c r="D18" s="2">
        <f t="shared" ref="D18:L18" si="11">SUM(D19:D23)</f>
        <v>258751554</v>
      </c>
      <c r="E18" s="2">
        <f t="shared" si="11"/>
        <v>51825000</v>
      </c>
      <c r="F18" s="2">
        <f t="shared" si="11"/>
        <v>206926554</v>
      </c>
      <c r="G18" s="2">
        <f t="shared" si="11"/>
        <v>208098319</v>
      </c>
      <c r="H18" s="2">
        <f t="shared" si="11"/>
        <v>11341064</v>
      </c>
      <c r="I18" s="2">
        <f t="shared" si="11"/>
        <v>196757255</v>
      </c>
      <c r="J18" s="2">
        <f t="shared" si="11"/>
        <v>206765104.03999999</v>
      </c>
      <c r="K18" s="2">
        <f t="shared" si="11"/>
        <v>11341063.060000001</v>
      </c>
      <c r="L18" s="2">
        <f t="shared" si="11"/>
        <v>195424040.97999999</v>
      </c>
      <c r="M18" s="4">
        <f t="shared" si="9"/>
        <v>99.359334103991486</v>
      </c>
      <c r="N18" s="4">
        <f t="shared" si="9"/>
        <v>99.999991711536069</v>
      </c>
      <c r="O18" s="4">
        <f>L18/I18*100</f>
        <v>99.322406678218798</v>
      </c>
      <c r="P18" s="2">
        <f>J18/D18*100</f>
        <v>79.908739036983718</v>
      </c>
      <c r="Q18" s="4">
        <f>K18/E18*100</f>
        <v>21.883382653159671</v>
      </c>
      <c r="R18" s="4">
        <f>L18/F18*100</f>
        <v>94.441258119052236</v>
      </c>
      <c r="S18" s="2">
        <f>SUM(S19:S23)</f>
        <v>208098317.91</v>
      </c>
      <c r="T18" s="2">
        <f>SUM(T19:T23)</f>
        <v>11341063.060000001</v>
      </c>
      <c r="U18" s="2">
        <f>SUM(U19:U23)</f>
        <v>196757254.84999999</v>
      </c>
      <c r="V18" s="2">
        <f t="shared" si="10"/>
        <v>99.999999476209126</v>
      </c>
      <c r="W18" s="31"/>
    </row>
    <row r="19" spans="1:23" s="15" customFormat="1" ht="45.75" customHeight="1" x14ac:dyDescent="0.3">
      <c r="A19" s="32" t="s">
        <v>34</v>
      </c>
      <c r="B19" s="34" t="s">
        <v>23</v>
      </c>
      <c r="C19" s="24" t="s">
        <v>6</v>
      </c>
      <c r="D19" s="1">
        <f t="shared" ref="D19:D23" si="12">E19+F19</f>
        <v>17822300</v>
      </c>
      <c r="E19" s="1">
        <v>0</v>
      </c>
      <c r="F19" s="1">
        <v>17822300</v>
      </c>
      <c r="G19" s="1">
        <f t="shared" ref="G19:G23" si="13">H19+I19</f>
        <v>10433338</v>
      </c>
      <c r="H19" s="1">
        <v>0</v>
      </c>
      <c r="I19" s="1">
        <v>10433338</v>
      </c>
      <c r="J19" s="6">
        <f>K19+L19</f>
        <v>10425983.07</v>
      </c>
      <c r="K19" s="6">
        <v>0</v>
      </c>
      <c r="L19" s="6">
        <v>10425983.07</v>
      </c>
      <c r="M19" s="6">
        <f>J19/G19*100</f>
        <v>99.929505494789879</v>
      </c>
      <c r="N19" s="4"/>
      <c r="O19" s="6">
        <f>L19/I19*100</f>
        <v>99.929505494789879</v>
      </c>
      <c r="P19" s="1">
        <f>J19/D19*100</f>
        <v>58.499649708511249</v>
      </c>
      <c r="Q19" s="4"/>
      <c r="R19" s="6">
        <f>L19/F19*100</f>
        <v>58.499649708511249</v>
      </c>
      <c r="S19" s="7">
        <f>T19+U19</f>
        <v>10433338</v>
      </c>
      <c r="T19" s="30"/>
      <c r="U19" s="12">
        <f>I19</f>
        <v>10433338</v>
      </c>
      <c r="V19" s="1">
        <f t="shared" si="10"/>
        <v>100</v>
      </c>
      <c r="W19" s="16"/>
    </row>
    <row r="20" spans="1:23" s="15" customFormat="1" ht="34.5" customHeight="1" x14ac:dyDescent="0.3">
      <c r="A20" s="32" t="s">
        <v>35</v>
      </c>
      <c r="B20" s="34" t="s">
        <v>13</v>
      </c>
      <c r="C20" s="24" t="s">
        <v>3</v>
      </c>
      <c r="D20" s="1">
        <f t="shared" si="12"/>
        <v>180985927</v>
      </c>
      <c r="E20" s="1">
        <v>0</v>
      </c>
      <c r="F20" s="1">
        <v>180985927</v>
      </c>
      <c r="G20" s="1">
        <f t="shared" si="13"/>
        <v>180985927</v>
      </c>
      <c r="H20" s="1">
        <v>0</v>
      </c>
      <c r="I20" s="1">
        <v>180985927</v>
      </c>
      <c r="J20" s="7">
        <f>K20+L20</f>
        <v>180985926.84999999</v>
      </c>
      <c r="K20" s="6">
        <v>0</v>
      </c>
      <c r="L20" s="6">
        <v>180985926.84999999</v>
      </c>
      <c r="M20" s="6">
        <f>J20/G20*100</f>
        <v>99.999999917120633</v>
      </c>
      <c r="N20" s="4"/>
      <c r="O20" s="6">
        <f>L20/I20*100</f>
        <v>99.999999917120633</v>
      </c>
      <c r="P20" s="1">
        <f>J20/D20*100</f>
        <v>99.999999917120633</v>
      </c>
      <c r="Q20" s="6"/>
      <c r="R20" s="6">
        <f>L20/F20*100</f>
        <v>99.999999917120633</v>
      </c>
      <c r="S20" s="7">
        <f t="shared" ref="S20:S23" si="14">T20+U20</f>
        <v>180985926.84999999</v>
      </c>
      <c r="T20" s="12"/>
      <c r="U20" s="12">
        <f>L20</f>
        <v>180985926.84999999</v>
      </c>
      <c r="V20" s="1">
        <f t="shared" si="10"/>
        <v>99.999999917120633</v>
      </c>
      <c r="W20" s="16"/>
    </row>
    <row r="21" spans="1:23" s="15" customFormat="1" ht="48.75" customHeight="1" x14ac:dyDescent="0.3">
      <c r="A21" s="32" t="s">
        <v>36</v>
      </c>
      <c r="B21" s="34" t="s">
        <v>53</v>
      </c>
      <c r="C21" s="24" t="s">
        <v>4</v>
      </c>
      <c r="D21" s="1">
        <f t="shared" si="12"/>
        <v>917483</v>
      </c>
      <c r="E21" s="1">
        <v>0</v>
      </c>
      <c r="F21" s="1">
        <v>917483</v>
      </c>
      <c r="G21" s="1">
        <f t="shared" si="13"/>
        <v>0</v>
      </c>
      <c r="H21" s="1">
        <v>0</v>
      </c>
      <c r="I21" s="1">
        <v>0</v>
      </c>
      <c r="J21" s="6">
        <f t="shared" ref="J21:J23" si="15">K21+L21</f>
        <v>0</v>
      </c>
      <c r="K21" s="6">
        <v>0</v>
      </c>
      <c r="L21" s="6">
        <v>0</v>
      </c>
      <c r="M21" s="6"/>
      <c r="N21" s="6"/>
      <c r="O21" s="6"/>
      <c r="P21" s="1"/>
      <c r="Q21" s="6"/>
      <c r="R21" s="6"/>
      <c r="S21" s="7"/>
      <c r="T21" s="12"/>
      <c r="U21" s="12"/>
      <c r="V21" s="1"/>
      <c r="W21" s="16"/>
    </row>
    <row r="22" spans="1:23" s="15" customFormat="1" ht="33" customHeight="1" x14ac:dyDescent="0.3">
      <c r="A22" s="32" t="s">
        <v>37</v>
      </c>
      <c r="B22" s="40" t="s">
        <v>14</v>
      </c>
      <c r="C22" s="24" t="s">
        <v>3</v>
      </c>
      <c r="D22" s="1">
        <f t="shared" si="12"/>
        <v>54841063</v>
      </c>
      <c r="E22" s="1">
        <v>51825000</v>
      </c>
      <c r="F22" s="1">
        <f>2728000+288063</f>
        <v>3016063</v>
      </c>
      <c r="G22" s="1">
        <f t="shared" si="13"/>
        <v>12494273</v>
      </c>
      <c r="H22" s="1">
        <v>11341064</v>
      </c>
      <c r="I22" s="1">
        <v>1153209</v>
      </c>
      <c r="J22" s="6">
        <f t="shared" si="15"/>
        <v>12005369.800000001</v>
      </c>
      <c r="K22" s="6">
        <v>11341063.060000001</v>
      </c>
      <c r="L22" s="6">
        <v>664306.74</v>
      </c>
      <c r="M22" s="6">
        <f>J22/G22*100</f>
        <v>96.086981611495119</v>
      </c>
      <c r="N22" s="6">
        <f>K22/H22*100</f>
        <v>99.999991711536069</v>
      </c>
      <c r="O22" s="6">
        <f>L22/I22*100</f>
        <v>57.605060314305554</v>
      </c>
      <c r="P22" s="1">
        <f>J22/D22*100</f>
        <v>21.891205500520662</v>
      </c>
      <c r="Q22" s="6">
        <f>K22/E22*100</f>
        <v>21.883382653159671</v>
      </c>
      <c r="R22" s="6">
        <f>L22/F22*100</f>
        <v>22.025625459415139</v>
      </c>
      <c r="S22" s="7">
        <f t="shared" si="14"/>
        <v>12494272.060000001</v>
      </c>
      <c r="T22" s="12">
        <f>K22</f>
        <v>11341063.060000001</v>
      </c>
      <c r="U22" s="12">
        <f>I22</f>
        <v>1153209</v>
      </c>
      <c r="V22" s="1">
        <f>S22/G22*100</f>
        <v>99.999992476553061</v>
      </c>
      <c r="W22" s="16"/>
    </row>
    <row r="23" spans="1:23" s="15" customFormat="1" ht="54.75" customHeight="1" x14ac:dyDescent="0.3">
      <c r="A23" s="32" t="s">
        <v>38</v>
      </c>
      <c r="B23" s="40" t="s">
        <v>24</v>
      </c>
      <c r="C23" s="24" t="s">
        <v>3</v>
      </c>
      <c r="D23" s="1">
        <f t="shared" si="12"/>
        <v>4184781</v>
      </c>
      <c r="E23" s="1">
        <v>0</v>
      </c>
      <c r="F23" s="1">
        <v>4184781</v>
      </c>
      <c r="G23" s="1">
        <f t="shared" si="13"/>
        <v>4184781</v>
      </c>
      <c r="H23" s="1">
        <v>0</v>
      </c>
      <c r="I23" s="1">
        <v>4184781</v>
      </c>
      <c r="J23" s="6">
        <f t="shared" si="15"/>
        <v>3347824.32</v>
      </c>
      <c r="K23" s="6">
        <v>0</v>
      </c>
      <c r="L23" s="6">
        <v>3347824.32</v>
      </c>
      <c r="M23" s="6">
        <f>J23/G23*100</f>
        <v>79.999988529865718</v>
      </c>
      <c r="N23" s="4"/>
      <c r="O23" s="6">
        <f>L23/I23*100</f>
        <v>79.999988529865718</v>
      </c>
      <c r="P23" s="1">
        <f>J23/D23*100</f>
        <v>79.999988529865718</v>
      </c>
      <c r="Q23" s="4"/>
      <c r="R23" s="6">
        <f>L23/F23*100</f>
        <v>79.999988529865718</v>
      </c>
      <c r="S23" s="7">
        <f t="shared" si="14"/>
        <v>4184781</v>
      </c>
      <c r="T23" s="12"/>
      <c r="U23" s="12">
        <f>I23</f>
        <v>4184781</v>
      </c>
      <c r="V23" s="1">
        <f>S23/G23*100</f>
        <v>100</v>
      </c>
      <c r="W23" s="16"/>
    </row>
    <row r="24" spans="1:23" x14ac:dyDescent="0.3">
      <c r="A24" s="20"/>
      <c r="B24" s="15"/>
      <c r="C24" s="15"/>
      <c r="D24" s="15"/>
      <c r="E24" s="15"/>
      <c r="F24" s="15"/>
      <c r="G24" s="15"/>
      <c r="H24" s="15"/>
      <c r="I24" s="15"/>
    </row>
    <row r="25" spans="1:23" x14ac:dyDescent="0.3">
      <c r="A25" s="20"/>
      <c r="B25" s="15"/>
      <c r="C25" s="15"/>
      <c r="D25" s="15"/>
      <c r="E25" s="15"/>
      <c r="F25" s="15"/>
      <c r="G25" s="15"/>
      <c r="H25" s="15"/>
      <c r="I25" s="15"/>
    </row>
    <row r="26" spans="1:23" x14ac:dyDescent="0.3">
      <c r="A26" s="20"/>
      <c r="B26" s="15"/>
      <c r="C26" s="15"/>
      <c r="D26" s="15"/>
      <c r="E26" s="15"/>
      <c r="F26" s="15"/>
      <c r="G26" s="15"/>
      <c r="H26" s="15"/>
      <c r="I26" s="15"/>
    </row>
    <row r="27" spans="1:23" x14ac:dyDescent="0.3">
      <c r="A27" s="20"/>
      <c r="B27" s="15"/>
      <c r="C27" s="15"/>
      <c r="D27" s="15"/>
      <c r="E27" s="15"/>
      <c r="F27" s="15"/>
      <c r="G27" s="15"/>
      <c r="H27" s="15"/>
      <c r="I27" s="15"/>
    </row>
    <row r="28" spans="1:23" x14ac:dyDescent="0.3">
      <c r="A28" s="20"/>
      <c r="B28" s="15"/>
      <c r="C28" s="15"/>
      <c r="D28" s="15"/>
      <c r="E28" s="15"/>
      <c r="F28" s="15"/>
      <c r="G28" s="15"/>
      <c r="H28" s="15"/>
      <c r="I28" s="15"/>
    </row>
    <row r="29" spans="1:23" x14ac:dyDescent="0.3">
      <c r="A29" s="20"/>
      <c r="B29" s="15"/>
      <c r="C29" s="15"/>
      <c r="D29" s="15"/>
      <c r="E29" s="15"/>
      <c r="F29" s="15"/>
      <c r="G29" s="15"/>
      <c r="H29" s="15"/>
      <c r="I29" s="15"/>
    </row>
    <row r="30" spans="1:23" x14ac:dyDescent="0.3">
      <c r="A30" s="20"/>
      <c r="B30" s="15"/>
      <c r="C30" s="15"/>
      <c r="D30" s="15"/>
      <c r="E30" s="15"/>
      <c r="F30" s="15"/>
      <c r="G30" s="15"/>
      <c r="H30" s="15"/>
      <c r="I30" s="15"/>
    </row>
    <row r="31" spans="1:23" x14ac:dyDescent="0.3">
      <c r="A31" s="20"/>
      <c r="B31" s="15"/>
      <c r="C31" s="15"/>
      <c r="D31" s="15"/>
      <c r="E31" s="15"/>
      <c r="F31" s="15"/>
      <c r="G31" s="15"/>
      <c r="H31" s="15"/>
      <c r="I31" s="15"/>
    </row>
    <row r="32" spans="1:23" x14ac:dyDescent="0.3">
      <c r="A32" s="20"/>
      <c r="B32" s="15"/>
      <c r="C32" s="15"/>
      <c r="D32" s="15"/>
      <c r="E32" s="15"/>
      <c r="F32" s="15"/>
      <c r="G32" s="15"/>
      <c r="H32" s="15"/>
      <c r="I32" s="15"/>
    </row>
    <row r="33" spans="1:9" x14ac:dyDescent="0.3">
      <c r="A33" s="20"/>
      <c r="B33" s="15"/>
      <c r="C33" s="15"/>
      <c r="D33" s="15"/>
      <c r="E33" s="15"/>
      <c r="F33" s="15"/>
      <c r="G33" s="15"/>
      <c r="H33" s="15"/>
      <c r="I33" s="15"/>
    </row>
    <row r="34" spans="1:9" x14ac:dyDescent="0.3">
      <c r="A34" s="20"/>
      <c r="B34" s="15"/>
      <c r="C34" s="15"/>
      <c r="D34" s="15"/>
      <c r="E34" s="15"/>
      <c r="F34" s="15"/>
      <c r="G34" s="15"/>
      <c r="H34" s="15"/>
      <c r="I34" s="15"/>
    </row>
    <row r="35" spans="1:9" x14ac:dyDescent="0.3">
      <c r="A35" s="20"/>
      <c r="B35" s="15"/>
      <c r="C35" s="15"/>
      <c r="D35" s="15"/>
      <c r="E35" s="15"/>
      <c r="F35" s="15"/>
      <c r="G35" s="15"/>
      <c r="H35" s="15"/>
      <c r="I35" s="15"/>
    </row>
    <row r="36" spans="1:9" x14ac:dyDescent="0.3">
      <c r="A36" s="20"/>
      <c r="B36" s="15"/>
      <c r="C36" s="15"/>
      <c r="D36" s="15"/>
      <c r="E36" s="15"/>
      <c r="F36" s="15"/>
      <c r="G36" s="15"/>
      <c r="H36" s="15"/>
      <c r="I36" s="15"/>
    </row>
    <row r="37" spans="1:9" x14ac:dyDescent="0.3">
      <c r="A37" s="20"/>
      <c r="B37" s="15"/>
      <c r="C37" s="15"/>
      <c r="D37" s="15"/>
      <c r="E37" s="15"/>
      <c r="F37" s="15"/>
      <c r="G37" s="15"/>
      <c r="H37" s="15"/>
      <c r="I37" s="15"/>
    </row>
    <row r="38" spans="1:9" x14ac:dyDescent="0.3">
      <c r="A38" s="20"/>
      <c r="B38" s="15"/>
      <c r="C38" s="15"/>
      <c r="D38" s="15"/>
      <c r="E38" s="15"/>
      <c r="F38" s="15"/>
      <c r="G38" s="15"/>
      <c r="H38" s="15"/>
      <c r="I38" s="15"/>
    </row>
    <row r="39" spans="1:9" x14ac:dyDescent="0.3">
      <c r="A39" s="20"/>
      <c r="B39" s="15"/>
      <c r="C39" s="15"/>
      <c r="D39" s="15"/>
      <c r="E39" s="15"/>
      <c r="F39" s="15"/>
      <c r="G39" s="15"/>
      <c r="H39" s="15"/>
      <c r="I39" s="15"/>
    </row>
    <row r="40" spans="1:9" x14ac:dyDescent="0.3">
      <c r="A40" s="20"/>
      <c r="B40" s="15"/>
      <c r="C40" s="15"/>
      <c r="D40" s="15"/>
      <c r="E40" s="15"/>
      <c r="F40" s="15"/>
      <c r="G40" s="15"/>
      <c r="H40" s="15"/>
      <c r="I40" s="15"/>
    </row>
    <row r="41" spans="1:9" x14ac:dyDescent="0.3">
      <c r="A41" s="20"/>
      <c r="B41" s="15"/>
      <c r="C41" s="15"/>
      <c r="D41" s="15"/>
      <c r="E41" s="15"/>
      <c r="F41" s="15"/>
      <c r="G41" s="15"/>
      <c r="H41" s="15"/>
      <c r="I41" s="15"/>
    </row>
    <row r="42" spans="1:9" x14ac:dyDescent="0.3">
      <c r="A42" s="20"/>
      <c r="B42" s="15"/>
      <c r="C42" s="15"/>
      <c r="D42" s="15"/>
      <c r="E42" s="15"/>
      <c r="F42" s="15"/>
      <c r="G42" s="15"/>
      <c r="H42" s="15"/>
      <c r="I42" s="15"/>
    </row>
    <row r="43" spans="1:9" x14ac:dyDescent="0.3">
      <c r="A43" s="20"/>
      <c r="B43" s="15"/>
      <c r="C43" s="15"/>
      <c r="D43" s="15"/>
      <c r="E43" s="15"/>
      <c r="F43" s="15"/>
      <c r="G43" s="15"/>
      <c r="H43" s="15"/>
      <c r="I43" s="15"/>
    </row>
    <row r="44" spans="1:9" x14ac:dyDescent="0.3">
      <c r="A44" s="20"/>
      <c r="B44" s="15"/>
      <c r="C44" s="15"/>
      <c r="D44" s="15"/>
      <c r="E44" s="15"/>
      <c r="F44" s="15"/>
      <c r="G44" s="15"/>
      <c r="H44" s="15"/>
      <c r="I44" s="15"/>
    </row>
    <row r="45" spans="1:9" x14ac:dyDescent="0.3">
      <c r="A45" s="20"/>
      <c r="B45" s="15"/>
      <c r="C45" s="15"/>
      <c r="D45" s="15"/>
      <c r="E45" s="15"/>
      <c r="F45" s="15"/>
      <c r="G45" s="15"/>
      <c r="H45" s="15"/>
      <c r="I45" s="15"/>
    </row>
    <row r="46" spans="1:9" x14ac:dyDescent="0.3">
      <c r="A46" s="20"/>
      <c r="B46" s="15"/>
      <c r="C46" s="15"/>
      <c r="D46" s="15"/>
      <c r="E46" s="15"/>
      <c r="F46" s="15"/>
      <c r="G46" s="15"/>
      <c r="H46" s="15"/>
      <c r="I46" s="15"/>
    </row>
    <row r="47" spans="1:9" x14ac:dyDescent="0.3">
      <c r="A47" s="20"/>
      <c r="B47" s="15"/>
      <c r="C47" s="15"/>
      <c r="D47" s="15"/>
      <c r="E47" s="15"/>
      <c r="F47" s="15"/>
      <c r="G47" s="15"/>
      <c r="H47" s="15"/>
      <c r="I47" s="15"/>
    </row>
    <row r="48" spans="1:9" x14ac:dyDescent="0.3">
      <c r="A48" s="20"/>
      <c r="B48" s="15"/>
      <c r="C48" s="15"/>
      <c r="D48" s="15"/>
      <c r="E48" s="15"/>
      <c r="F48" s="15"/>
      <c r="G48" s="15"/>
      <c r="H48" s="15"/>
      <c r="I48" s="15"/>
    </row>
    <row r="49" spans="1:9" x14ac:dyDescent="0.3">
      <c r="A49" s="20"/>
      <c r="B49" s="15"/>
      <c r="C49" s="15"/>
      <c r="D49" s="15"/>
      <c r="E49" s="15"/>
      <c r="F49" s="15"/>
      <c r="G49" s="15"/>
      <c r="H49" s="15"/>
      <c r="I49" s="15"/>
    </row>
    <row r="50" spans="1:9" x14ac:dyDescent="0.3">
      <c r="A50" s="20"/>
      <c r="B50" s="15"/>
      <c r="C50" s="15"/>
      <c r="D50" s="15"/>
      <c r="E50" s="15"/>
      <c r="F50" s="15"/>
      <c r="G50" s="15"/>
      <c r="H50" s="15"/>
      <c r="I50" s="15"/>
    </row>
    <row r="51" spans="1:9" x14ac:dyDescent="0.3">
      <c r="A51" s="20"/>
      <c r="B51" s="15"/>
      <c r="C51" s="15"/>
      <c r="D51" s="15"/>
      <c r="E51" s="15"/>
      <c r="F51" s="15"/>
      <c r="G51" s="15"/>
      <c r="H51" s="15"/>
      <c r="I51" s="15"/>
    </row>
    <row r="52" spans="1:9" x14ac:dyDescent="0.3">
      <c r="A52" s="20"/>
      <c r="B52" s="15"/>
      <c r="C52" s="15"/>
      <c r="D52" s="15"/>
      <c r="E52" s="15"/>
      <c r="F52" s="15"/>
      <c r="G52" s="15"/>
      <c r="H52" s="15"/>
      <c r="I52" s="15"/>
    </row>
    <row r="53" spans="1:9" x14ac:dyDescent="0.3">
      <c r="A53" s="20"/>
      <c r="B53" s="15"/>
      <c r="C53" s="15"/>
      <c r="D53" s="15"/>
      <c r="E53" s="15"/>
      <c r="F53" s="15"/>
      <c r="G53" s="15"/>
      <c r="H53" s="15"/>
      <c r="I53" s="15"/>
    </row>
    <row r="54" spans="1:9" x14ac:dyDescent="0.3">
      <c r="A54" s="20"/>
      <c r="B54" s="15"/>
      <c r="C54" s="15"/>
      <c r="D54" s="15"/>
      <c r="E54" s="15"/>
      <c r="F54" s="15"/>
      <c r="G54" s="15"/>
      <c r="H54" s="15"/>
      <c r="I54" s="15"/>
    </row>
    <row r="55" spans="1:9" x14ac:dyDescent="0.3">
      <c r="A55" s="20"/>
      <c r="B55" s="15"/>
      <c r="C55" s="15"/>
      <c r="D55" s="15"/>
      <c r="E55" s="15"/>
      <c r="F55" s="15"/>
      <c r="G55" s="15"/>
      <c r="H55" s="15"/>
      <c r="I55" s="15"/>
    </row>
    <row r="56" spans="1:9" x14ac:dyDescent="0.3">
      <c r="A56" s="20"/>
      <c r="B56" s="15"/>
      <c r="C56" s="15"/>
      <c r="D56" s="15"/>
      <c r="E56" s="15"/>
      <c r="F56" s="15"/>
      <c r="G56" s="15"/>
      <c r="H56" s="15"/>
      <c r="I56" s="15"/>
    </row>
    <row r="57" spans="1:9" x14ac:dyDescent="0.3">
      <c r="A57" s="20"/>
      <c r="B57" s="15"/>
      <c r="C57" s="15"/>
      <c r="D57" s="15"/>
      <c r="E57" s="15"/>
      <c r="F57" s="15"/>
      <c r="G57" s="15"/>
      <c r="H57" s="15"/>
      <c r="I57" s="15"/>
    </row>
    <row r="58" spans="1:9" x14ac:dyDescent="0.3">
      <c r="A58" s="20"/>
      <c r="B58" s="15"/>
      <c r="C58" s="15"/>
      <c r="D58" s="15"/>
      <c r="E58" s="15"/>
      <c r="F58" s="15"/>
      <c r="G58" s="15"/>
      <c r="H58" s="15"/>
      <c r="I58" s="15"/>
    </row>
    <row r="59" spans="1:9" x14ac:dyDescent="0.3">
      <c r="A59" s="20"/>
      <c r="B59" s="15"/>
      <c r="C59" s="15"/>
      <c r="D59" s="15"/>
      <c r="E59" s="15"/>
      <c r="F59" s="15"/>
      <c r="G59" s="15"/>
      <c r="H59" s="15"/>
      <c r="I59" s="15"/>
    </row>
    <row r="60" spans="1:9" x14ac:dyDescent="0.3">
      <c r="A60" s="20"/>
      <c r="B60" s="15"/>
      <c r="C60" s="15"/>
      <c r="D60" s="15"/>
      <c r="E60" s="15"/>
      <c r="F60" s="15"/>
      <c r="G60" s="15"/>
      <c r="H60" s="15"/>
      <c r="I60" s="15"/>
    </row>
    <row r="61" spans="1:9" x14ac:dyDescent="0.3">
      <c r="A61" s="20"/>
      <c r="B61" s="15"/>
      <c r="C61" s="15"/>
      <c r="D61" s="15"/>
      <c r="E61" s="15"/>
      <c r="F61" s="15"/>
      <c r="G61" s="15"/>
      <c r="H61" s="15"/>
      <c r="I61" s="15"/>
    </row>
    <row r="62" spans="1:9" x14ac:dyDescent="0.3">
      <c r="A62" s="20"/>
      <c r="B62" s="15"/>
      <c r="C62" s="15"/>
      <c r="D62" s="15"/>
      <c r="E62" s="15"/>
      <c r="F62" s="15"/>
      <c r="G62" s="15"/>
      <c r="H62" s="15"/>
      <c r="I62" s="15"/>
    </row>
    <row r="63" spans="1:9" x14ac:dyDescent="0.3">
      <c r="A63" s="20"/>
      <c r="B63" s="15"/>
      <c r="C63" s="15"/>
      <c r="D63" s="15"/>
      <c r="E63" s="15"/>
      <c r="F63" s="15"/>
      <c r="G63" s="15"/>
      <c r="H63" s="15"/>
      <c r="I63" s="15"/>
    </row>
    <row r="64" spans="1:9" x14ac:dyDescent="0.3">
      <c r="A64" s="20"/>
      <c r="B64" s="15"/>
      <c r="C64" s="15"/>
      <c r="D64" s="15"/>
      <c r="E64" s="15"/>
      <c r="F64" s="15"/>
      <c r="G64" s="15"/>
      <c r="H64" s="15"/>
      <c r="I64" s="15"/>
    </row>
    <row r="65" spans="1:9" x14ac:dyDescent="0.3">
      <c r="A65" s="20"/>
      <c r="B65" s="15"/>
      <c r="C65" s="15"/>
      <c r="D65" s="15"/>
      <c r="E65" s="15"/>
      <c r="F65" s="15"/>
      <c r="G65" s="15"/>
      <c r="H65" s="15"/>
      <c r="I65" s="15"/>
    </row>
    <row r="66" spans="1:9" x14ac:dyDescent="0.3">
      <c r="A66" s="20"/>
      <c r="B66" s="15"/>
      <c r="C66" s="15"/>
      <c r="D66" s="15"/>
      <c r="E66" s="15"/>
      <c r="F66" s="15"/>
      <c r="G66" s="15"/>
      <c r="H66" s="15"/>
      <c r="I66" s="15"/>
    </row>
    <row r="67" spans="1:9" x14ac:dyDescent="0.3">
      <c r="A67" s="20"/>
      <c r="B67" s="15"/>
      <c r="C67" s="15"/>
      <c r="D67" s="15"/>
      <c r="E67" s="15"/>
      <c r="F67" s="15"/>
      <c r="G67" s="15"/>
      <c r="H67" s="15"/>
      <c r="I67" s="15"/>
    </row>
    <row r="68" spans="1:9" x14ac:dyDescent="0.3">
      <c r="A68" s="20"/>
      <c r="B68" s="15"/>
      <c r="C68" s="15"/>
      <c r="D68" s="15"/>
      <c r="E68" s="15"/>
      <c r="F68" s="15"/>
      <c r="G68" s="15"/>
      <c r="H68" s="15"/>
      <c r="I68" s="15"/>
    </row>
    <row r="69" spans="1:9" x14ac:dyDescent="0.3">
      <c r="A69" s="20"/>
      <c r="B69" s="15"/>
      <c r="C69" s="15"/>
      <c r="D69" s="15"/>
      <c r="E69" s="15"/>
      <c r="F69" s="15"/>
      <c r="G69" s="15"/>
      <c r="H69" s="15"/>
      <c r="I69" s="15"/>
    </row>
    <row r="70" spans="1:9" x14ac:dyDescent="0.3">
      <c r="A70" s="20"/>
      <c r="B70" s="15"/>
      <c r="C70" s="15"/>
      <c r="D70" s="15"/>
      <c r="E70" s="15"/>
      <c r="F70" s="15"/>
      <c r="G70" s="15"/>
      <c r="H70" s="15"/>
      <c r="I70" s="15"/>
    </row>
    <row r="71" spans="1:9" x14ac:dyDescent="0.3">
      <c r="A71" s="20"/>
      <c r="B71" s="15"/>
      <c r="C71" s="15"/>
      <c r="D71" s="15"/>
      <c r="E71" s="15"/>
      <c r="F71" s="15"/>
      <c r="G71" s="15"/>
      <c r="H71" s="15"/>
      <c r="I71" s="15"/>
    </row>
  </sheetData>
  <mergeCells count="15">
    <mergeCell ref="V2:V3"/>
    <mergeCell ref="S2:U2"/>
    <mergeCell ref="A1:R1"/>
    <mergeCell ref="A2:A3"/>
    <mergeCell ref="C2:C3"/>
    <mergeCell ref="D2:F2"/>
    <mergeCell ref="J2:L2"/>
    <mergeCell ref="P2:R2"/>
    <mergeCell ref="G2:I2"/>
    <mergeCell ref="M2:O2"/>
    <mergeCell ref="A5:T5"/>
    <mergeCell ref="A12:A13"/>
    <mergeCell ref="W2:W3"/>
    <mergeCell ref="B6:C6"/>
    <mergeCell ref="B12:B13"/>
  </mergeCells>
  <pageMargins left="0.19685039370078741" right="0.19685039370078741" top="0.39370078740157483" bottom="0.19685039370078741" header="0.31496062992125984" footer="0.31496062992125984"/>
  <pageSetup paperSize="8" scale="50" fitToHeight="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муниципальные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Отдел соц экон прогнозов</cp:lastModifiedBy>
  <cp:lastPrinted>2015-07-09T09:21:51Z</cp:lastPrinted>
  <dcterms:created xsi:type="dcterms:W3CDTF">2012-05-22T08:33:39Z</dcterms:created>
  <dcterms:modified xsi:type="dcterms:W3CDTF">2016-02-09T12:09:00Z</dcterms:modified>
</cp:coreProperties>
</file>