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OCЭПП\ЛЮДМИЛА\НАЦ. ПРОЕКТЫ____\2024\01.04.2024\"/>
    </mc:Choice>
  </mc:AlternateContent>
  <bookViews>
    <workbookView xWindow="0" yWindow="0" windowWidth="28800" windowHeight="1198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'1'!$A$4:$F$7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'1'!$A$1:$F$32</definedName>
  </definedNames>
  <calcPr calcId="162913"/>
</workbook>
</file>

<file path=xl/calcChain.xml><?xml version="1.0" encoding="utf-8"?>
<calcChain xmlns="http://schemas.openxmlformats.org/spreadsheetml/2006/main">
  <c r="E5" i="33" l="1"/>
  <c r="F33" i="33"/>
  <c r="E33" i="33"/>
  <c r="D33" i="33"/>
  <c r="F22" i="33"/>
  <c r="E22" i="33"/>
  <c r="D22" i="33"/>
  <c r="F20" i="33"/>
  <c r="E20" i="33"/>
  <c r="D20" i="33"/>
  <c r="F18" i="33"/>
  <c r="E18" i="33"/>
  <c r="D18" i="33"/>
  <c r="F13" i="33"/>
  <c r="E13" i="33"/>
  <c r="D13" i="33"/>
  <c r="F9" i="33"/>
  <c r="E9" i="33"/>
  <c r="D9" i="33"/>
  <c r="F11" i="33"/>
  <c r="E11" i="33"/>
  <c r="D11" i="33"/>
  <c r="F36" i="33"/>
  <c r="F35" i="33" s="1"/>
  <c r="E35" i="33"/>
  <c r="D35" i="33"/>
  <c r="F30" i="33" l="1"/>
  <c r="E30" i="33"/>
  <c r="D30" i="33"/>
  <c r="F34" i="33"/>
  <c r="E27" i="33"/>
  <c r="D27" i="33"/>
  <c r="F28" i="33"/>
  <c r="F29" i="33"/>
  <c r="E6" i="33"/>
  <c r="D6" i="33"/>
  <c r="D5" i="33" s="1"/>
  <c r="F8" i="33"/>
  <c r="E15" i="33"/>
  <c r="D15" i="33"/>
  <c r="F17" i="33"/>
  <c r="F27" i="33" l="1"/>
  <c r="F15" i="33"/>
  <c r="F6" i="33"/>
  <c r="E24" i="33" l="1"/>
  <c r="D24" i="33"/>
  <c r="F26" i="33"/>
  <c r="F12" i="33"/>
  <c r="F25" i="33"/>
  <c r="F19" i="33"/>
  <c r="F16" i="33"/>
  <c r="F24" i="33" l="1"/>
  <c r="F21" i="33"/>
  <c r="F23" i="33" l="1"/>
  <c r="F32" i="33"/>
  <c r="F14" i="33"/>
  <c r="F31" i="33" l="1"/>
  <c r="G31" i="33" s="1"/>
  <c r="G30" i="33" l="1"/>
  <c r="F7" i="33" l="1"/>
  <c r="F10" i="33"/>
  <c r="F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<sst xmlns="http://schemas.openxmlformats.org/spreadsheetml/2006/main" count="193" uniqueCount="108">
  <si>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</si>
  <si>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</si>
  <si>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</si>
  <si>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</si>
  <si>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</si>
  <si>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</si>
  <si>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</si>
  <si>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</si>
  <si>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</si>
  <si>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</si>
  <si>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</si>
  <si>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</si>
  <si>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</si>
  <si>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</si>
  <si>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</si>
  <si>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</si>
  <si>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</si>
  <si>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</si>
  <si>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</si>
  <si>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</si>
  <si>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</si>
  <si>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</si>
  <si>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</si>
  <si>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</si>
  <si>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</si>
  <si>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</si>
  <si>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</si>
  <si>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</si>
  <si>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</si>
  <si>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</si>
  <si>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</si>
  <si>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</si>
  <si>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</si>
  <si>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</si>
  <si>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</si>
  <si>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</si>
  <si>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</si>
  <si>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</si>
  <si>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</si>
  <si>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</si>
  <si>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</si>
  <si>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</si>
  <si>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</si>
  <si>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</si>
  <si>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</si>
  <si>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</si>
  <si>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</si>
  <si>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</si>
  <si>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</si>
  <si>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</si>
  <si>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</si>
  <si>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</si>
  <si>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</si>
  <si>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</si>
  <si>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</si>
  <si>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</si>
  <si>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</si>
  <si>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</si>
  <si>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</si>
  <si>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</si>
  <si>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</si>
  <si>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</si>
  <si>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</si>
  <si>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</si>
  <si>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</si>
  <si>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</si>
  <si>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ДЖКХ</t>
  </si>
  <si>
    <t>Причины 
неосвоения / отклонения                     от плана</t>
  </si>
  <si>
    <t>ДМИ</t>
  </si>
  <si>
    <t>"Формирование комфортной городской среды"</t>
  </si>
  <si>
    <t>Региональный проект</t>
  </si>
  <si>
    <t>"Чистая страна"</t>
  </si>
  <si>
    <t>ДОиМП</t>
  </si>
  <si>
    <t>"Спорт – норма жизни"</t>
  </si>
  <si>
    <t>КФКиС</t>
  </si>
  <si>
    <t>Реализация программ формирования современной городской среды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</si>
  <si>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</si>
  <si>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</si>
  <si>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</si>
  <si>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"Патриотическое воспитание граждан Российской Федерации"</t>
  </si>
  <si>
    <t>ДЭР</t>
  </si>
  <si>
    <t>ПЛАН  на 2024 год (рублей)</t>
  </si>
  <si>
    <t>Освоение на 01.02.2024 г (рублей)</t>
  </si>
  <si>
    <t>% исполнения  к плану на 2024 год</t>
  </si>
  <si>
    <t>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</si>
  <si>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Создание образовательных организаций, организаций для отдыха и оздоровления детей</t>
  </si>
  <si>
    <t>"Укрепление материально-технической базы образовательных организаций, организаций для отдыха и оздоровления детей"</t>
  </si>
  <si>
    <t>"Сохранение культурного и исторического наследия"</t>
  </si>
  <si>
    <t>На развитие сферы культуры в муниципальных образованиях Ханты-Мансийского автономного округа - Югры</t>
  </si>
  <si>
    <t>ККиТ</t>
  </si>
  <si>
    <t>"Развитие искусства и творчества"</t>
  </si>
  <si>
    <t>На поддержку творческой деятельности и техническое оснащение детских и кукольных театров</t>
  </si>
  <si>
    <t>На государственную поддержку организаций, входящих в систему спортивной подготовки</t>
  </si>
  <si>
    <t>"Укрепление материально-технической базы учреждений спорта"</t>
  </si>
  <si>
    <t>Строительство и реконструкция объектов муниципальной собственности</t>
  </si>
  <si>
    <t>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</si>
  <si>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Реализация мероприятий по обеспечению жильем молодых семей</t>
  </si>
  <si>
    <t>Развитие материально-технической базы муниципальных учреждений спорта</t>
  </si>
  <si>
    <t>На государственную поддержку отрасли культуры (Комплектование книжных фондов библиотек муниципальных образований автономного округа)</t>
  </si>
  <si>
    <t>Благоустройство территорий муниципальных образований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</si>
  <si>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</si>
  <si>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Проектирование, строительство, реконструкция (модернизация), капитальный ремонт объектов коммунальной инфраструктуры (в сферах теплоснабжения, водоснабжения и водоотведения)</t>
  </si>
  <si>
    <t>"Создание (реконструкция) коммунальных объектов"</t>
  </si>
  <si>
    <t>Малое и среднее предпринимательство и поддержка индивидуальной предпринимательской инициативы</t>
  </si>
  <si>
    <t>"Региональная и местная дорожная сеть"</t>
  </si>
  <si>
    <t>Выполнение дорожных работ в соответствии с программой дорожной деятельности</t>
  </si>
  <si>
    <t>Региональный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</si>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</sst>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3" fillId="0" borderId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" xfId="0" applyNumberFormat="1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/>
    <xf numFmtId="2" fontId="39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/>
    <xf numFmtId="165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/>
    <xf numFmtId="4" fontId="40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/>
    <xf numFmtId="0" fontId="37" fillId="0" borderId="0" xfId="0" applyFont="1" applyFill="1" applyBorder="1"/>
    <xf numFmtId="49" fontId="38" fillId="0" borderId="1" xfId="0" applyNumberFormat="1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center" vertical="center"/>
    </xf>
    <xf numFmtId="4" fontId="39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/>
    </xf>
    <xf numFmtId="49" fontId="38" fillId="0" borderId="4" xfId="0" applyNumberFormat="1" applyFont="1" applyFill="1" applyBorder="1" applyAlignment="1">
      <alignment vertical="top" wrapText="1"/>
    </xf>
    <xf numFmtId="0" fontId="37" fillId="0" borderId="0" xfId="0" applyFont="1" applyFill="1"/>
    <xf numFmtId="0" fontId="38" fillId="0" borderId="0" xfId="0" applyFont="1" applyFill="1"/>
    <xf numFmtId="4" fontId="38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/>
    <xf numFmtId="0" fontId="38" fillId="0" borderId="1" xfId="0" applyFont="1" applyFill="1" applyBorder="1" applyAlignment="1">
      <alignment vertical="top" wrapText="1"/>
    </xf>
    <xf numFmtId="4" fontId="38" fillId="0" borderId="1" xfId="113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2" fontId="38" fillId="0" borderId="0" xfId="0" applyNumberFormat="1" applyFont="1" applyFill="1"/>
    <xf numFmtId="165" fontId="38" fillId="0" borderId="0" xfId="0" applyNumberFormat="1" applyFont="1" applyFill="1"/>
    <xf numFmtId="49" fontId="38" fillId="0" borderId="1" xfId="0" applyNumberFormat="1" applyFont="1" applyFill="1" applyBorder="1" applyAlignment="1">
      <alignment vertical="top" wrapText="1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49" fontId="38" fillId="0" borderId="2" xfId="0" applyNumberFormat="1" applyFont="1" applyFill="1" applyBorder="1" applyAlignment="1">
      <alignment horizontal="left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wrapText="1"/>
    </xf>
    <xf numFmtId="2" fontId="38" fillId="0" borderId="0" xfId="0" applyNumberFormat="1" applyFont="1" applyFill="1" applyAlignment="1">
      <alignment wrapText="1"/>
    </xf>
    <xf numFmtId="165" fontId="38" fillId="0" borderId="0" xfId="0" applyNumberFormat="1" applyFont="1" applyFill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4" fontId="37" fillId="0" borderId="1" xfId="113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49" fontId="37" fillId="0" borderId="4" xfId="0" applyNumberFormat="1" applyFont="1" applyFill="1" applyBorder="1" applyAlignment="1">
      <alignment horizontal="center" vertical="top" wrapText="1"/>
    </xf>
    <xf numFmtId="49" fontId="37" fillId="0" borderId="5" xfId="0" applyNumberFormat="1" applyFont="1" applyFill="1" applyBorder="1" applyAlignment="1">
      <alignment horizontal="center" vertical="top" wrapText="1"/>
    </xf>
    <xf numFmtId="49" fontId="37" fillId="0" borderId="4" xfId="0" applyNumberFormat="1" applyFont="1" applyFill="1" applyBorder="1" applyAlignment="1">
      <alignment horizontal="center" vertical="top"/>
    </xf>
    <xf numFmtId="49" fontId="37" fillId="0" borderId="7" xfId="0" applyNumberFormat="1" applyFont="1" applyFill="1" applyBorder="1" applyAlignment="1">
      <alignment horizontal="center" vertical="top"/>
    </xf>
    <xf numFmtId="49" fontId="37" fillId="0" borderId="5" xfId="0" applyNumberFormat="1" applyFont="1" applyFill="1" applyBorder="1" applyAlignment="1">
      <alignment horizontal="center" vertical="top"/>
    </xf>
    <xf numFmtId="49" fontId="37" fillId="0" borderId="20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wrapText="1"/>
    </xf>
    <xf numFmtId="1" fontId="40" fillId="0" borderId="1" xfId="0" applyNumberFormat="1" applyFont="1" applyFill="1" applyBorder="1" applyAlignment="1">
      <alignment horizontal="left" vertical="center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left" vertical="top" wrapText="1"/>
    </xf>
    <xf numFmtId="49" fontId="37" fillId="0" borderId="3" xfId="0" applyNumberFormat="1" applyFont="1" applyFill="1" applyBorder="1" applyAlignment="1">
      <alignment horizontal="left" vertical="top" wrapText="1"/>
    </xf>
    <xf numFmtId="49" fontId="37" fillId="0" borderId="2" xfId="0" applyNumberFormat="1" applyFont="1" applyFill="1" applyBorder="1" applyAlignment="1">
      <alignment horizontal="left" vertical="center" wrapText="1"/>
    </xf>
    <xf numFmtId="49" fontId="37" fillId="0" borderId="3" xfId="0" applyNumberFormat="1" applyFont="1" applyFill="1" applyBorder="1" applyAlignment="1">
      <alignment horizontal="left" vertical="center" wrapText="1"/>
    </xf>
    <xf numFmtId="49" fontId="37" fillId="0" borderId="6" xfId="0" applyNumberFormat="1" applyFont="1" applyFill="1" applyBorder="1" applyAlignment="1">
      <alignment horizontal="left" vertical="top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/>
    </xf>
    <xf numFmtId="4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wrapText="1"/>
    </xf>
    <xf numFmtId="4" fontId="38" fillId="0" borderId="1" xfId="113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zoomScaleSheetLayoutView="80" workbookViewId="0">
      <pane ySplit="3" topLeftCell="A4" activePane="bottomLeft" state="frozen"/>
      <selection pane="bottomLeft" activeCell="L10" sqref="L10"/>
    </sheetView>
  </sheetViews>
  <sheetFormatPr defaultRowHeight="18.75" x14ac:dyDescent="0.3"/>
  <cols>
    <col min="1" max="1" width="7.42578125" style="58" customWidth="1"/>
    <col min="2" max="2" width="46.7109375" style="52" customWidth="1"/>
    <col min="3" max="3" width="18.85546875" style="52" customWidth="1"/>
    <col min="4" max="4" width="33.7109375" style="52" customWidth="1"/>
    <col min="5" max="5" width="41.7109375" style="59" customWidth="1"/>
    <col min="6" max="6" width="33.28515625" style="60" customWidth="1"/>
    <col min="7" max="7" width="32.7109375" style="52" hidden="1" customWidth="1"/>
    <col min="8" max="16384" width="9.140625" style="52"/>
  </cols>
  <sheetData>
    <row r="1" spans="1:7" s="36" customFormat="1" ht="33.75" customHeight="1" x14ac:dyDescent="0.3">
      <c r="A1" s="80" t="s">
        <v>78</v>
      </c>
      <c r="B1" s="81"/>
      <c r="C1" s="81"/>
      <c r="D1" s="81"/>
      <c r="E1" s="81"/>
      <c r="F1" s="81"/>
    </row>
    <row r="2" spans="1:7" s="40" customFormat="1" ht="42.75" customHeight="1" x14ac:dyDescent="0.3">
      <c r="A2" s="83" t="s">
        <v>0</v>
      </c>
      <c r="B2" s="63" t="s">
        <v>70</v>
      </c>
      <c r="C2" s="84" t="s">
        <v>65</v>
      </c>
      <c r="D2" s="37" t="s">
        <v>81</v>
      </c>
      <c r="E2" s="38" t="s">
        <v>82</v>
      </c>
      <c r="F2" s="39" t="s">
        <v>83</v>
      </c>
      <c r="G2" s="90" t="s">
        <v>67</v>
      </c>
    </row>
    <row r="3" spans="1:7" s="40" customFormat="1" ht="37.5" customHeight="1" x14ac:dyDescent="0.3">
      <c r="A3" s="83"/>
      <c r="B3" s="63" t="s">
        <v>2</v>
      </c>
      <c r="C3" s="84"/>
      <c r="D3" s="37" t="s">
        <v>19</v>
      </c>
      <c r="E3" s="37" t="s">
        <v>19</v>
      </c>
      <c r="F3" s="41" t="s">
        <v>19</v>
      </c>
      <c r="G3" s="91"/>
    </row>
    <row r="4" spans="1:7" s="40" customFormat="1" x14ac:dyDescent="0.3">
      <c r="A4" s="62" t="s">
        <v>3</v>
      </c>
      <c r="B4" s="62" t="s">
        <v>12</v>
      </c>
      <c r="C4" s="62" t="s">
        <v>23</v>
      </c>
      <c r="D4" s="62" t="s">
        <v>25</v>
      </c>
      <c r="E4" s="62" t="s">
        <v>15</v>
      </c>
      <c r="F4" s="62" t="s">
        <v>30</v>
      </c>
      <c r="G4" s="42"/>
    </row>
    <row r="5" spans="1:7" s="45" customFormat="1" ht="29.25" customHeight="1" x14ac:dyDescent="0.3">
      <c r="A5" s="82" t="s">
        <v>19</v>
      </c>
      <c r="B5" s="82"/>
      <c r="C5" s="82"/>
      <c r="D5" s="43">
        <f>D6+D9+D13+D11+D15+D18+D20+D22+D24+D27+D30+D33+D35</f>
        <v>2463592611</v>
      </c>
      <c r="E5" s="43">
        <f>E6+E9+E13+E11+E15+E18+E20+E22+E24+E27+E30+E33+E35</f>
        <v>9066734.9399999995</v>
      </c>
      <c r="F5" s="43">
        <f t="shared" ref="F5:F13" si="0">E5/D5*100</f>
        <v>0.36802898740306378</v>
      </c>
      <c r="G5" s="44"/>
    </row>
    <row r="6" spans="1:7" s="45" customFormat="1" ht="18.75" customHeight="1" x14ac:dyDescent="0.3">
      <c r="A6" s="77" t="s">
        <v>3</v>
      </c>
      <c r="B6" s="87" t="s">
        <v>69</v>
      </c>
      <c r="C6" s="88"/>
      <c r="D6" s="43">
        <f>D7+D8</f>
        <v>135530258</v>
      </c>
      <c r="E6" s="43">
        <f>E7+E8</f>
        <v>0</v>
      </c>
      <c r="F6" s="43">
        <f>E6/D6*100</f>
        <v>0</v>
      </c>
      <c r="G6" s="49"/>
    </row>
    <row r="7" spans="1:7" s="40" customFormat="1" ht="37.5" x14ac:dyDescent="0.3">
      <c r="A7" s="78"/>
      <c r="B7" s="46" t="s">
        <v>75</v>
      </c>
      <c r="C7" s="47" t="s">
        <v>66</v>
      </c>
      <c r="D7" s="48">
        <v>31507300</v>
      </c>
      <c r="E7" s="48">
        <v>0</v>
      </c>
      <c r="F7" s="48">
        <f>E7/D7*100</f>
        <v>0</v>
      </c>
      <c r="G7" s="42"/>
    </row>
    <row r="8" spans="1:7" s="40" customFormat="1" ht="37.5" x14ac:dyDescent="0.3">
      <c r="A8" s="79"/>
      <c r="B8" s="64" t="s">
        <v>99</v>
      </c>
      <c r="C8" s="47" t="s">
        <v>50</v>
      </c>
      <c r="D8" s="48">
        <v>104022958</v>
      </c>
      <c r="E8" s="48">
        <v>0</v>
      </c>
      <c r="F8" s="48">
        <f t="shared" si="0"/>
        <v>0</v>
      </c>
      <c r="G8" s="42"/>
    </row>
    <row r="9" spans="1:7" s="45" customFormat="1" x14ac:dyDescent="0.3">
      <c r="A9" s="77" t="s">
        <v>12</v>
      </c>
      <c r="B9" s="92" t="s">
        <v>71</v>
      </c>
      <c r="C9" s="93"/>
      <c r="D9" s="43">
        <f>D10</f>
        <v>35210400</v>
      </c>
      <c r="E9" s="43">
        <f>E10</f>
        <v>0</v>
      </c>
      <c r="F9" s="43">
        <f t="shared" si="0"/>
        <v>0</v>
      </c>
      <c r="G9" s="44"/>
    </row>
    <row r="10" spans="1:7" s="40" customFormat="1" ht="75.75" customHeight="1" x14ac:dyDescent="0.3">
      <c r="A10" s="79"/>
      <c r="B10" s="50" t="s">
        <v>100</v>
      </c>
      <c r="C10" s="47" t="s">
        <v>66</v>
      </c>
      <c r="D10" s="48">
        <v>35210400</v>
      </c>
      <c r="E10" s="48">
        <v>0</v>
      </c>
      <c r="F10" s="48">
        <f t="shared" si="0"/>
        <v>0</v>
      </c>
      <c r="G10" s="42"/>
    </row>
    <row r="11" spans="1:7" s="40" customFormat="1" ht="99" customHeight="1" x14ac:dyDescent="0.3">
      <c r="A11" s="77" t="s">
        <v>23</v>
      </c>
      <c r="B11" s="85" t="s">
        <v>95</v>
      </c>
      <c r="C11" s="86"/>
      <c r="D11" s="120">
        <f>D12</f>
        <v>6028600</v>
      </c>
      <c r="E11" s="120">
        <f>E12</f>
        <v>0</v>
      </c>
      <c r="F11" s="43">
        <f t="shared" si="0"/>
        <v>0</v>
      </c>
      <c r="G11" s="42"/>
    </row>
    <row r="12" spans="1:7" s="40" customFormat="1" ht="37.5" x14ac:dyDescent="0.3">
      <c r="A12" s="79"/>
      <c r="B12" s="61" t="s">
        <v>96</v>
      </c>
      <c r="C12" s="47" t="s">
        <v>68</v>
      </c>
      <c r="D12" s="48">
        <v>6028600</v>
      </c>
      <c r="E12" s="48">
        <v>0</v>
      </c>
      <c r="F12" s="48">
        <f t="shared" si="0"/>
        <v>0</v>
      </c>
      <c r="G12" s="42"/>
    </row>
    <row r="13" spans="1:7" s="51" customFormat="1" ht="39.75" customHeight="1" x14ac:dyDescent="0.3">
      <c r="A13" s="77" t="s">
        <v>25</v>
      </c>
      <c r="B13" s="85" t="s">
        <v>79</v>
      </c>
      <c r="C13" s="86"/>
      <c r="D13" s="120">
        <f>D14</f>
        <v>4125152</v>
      </c>
      <c r="E13" s="120">
        <f>E14</f>
        <v>919234.94</v>
      </c>
      <c r="F13" s="43">
        <f t="shared" si="0"/>
        <v>22.283662274747691</v>
      </c>
      <c r="G13" s="44"/>
    </row>
    <row r="14" spans="1:7" ht="112.5" x14ac:dyDescent="0.3">
      <c r="A14" s="79"/>
      <c r="B14" s="46" t="s">
        <v>84</v>
      </c>
      <c r="C14" s="47" t="s">
        <v>72</v>
      </c>
      <c r="D14" s="48">
        <v>4125152</v>
      </c>
      <c r="E14" s="48">
        <v>919234.94</v>
      </c>
      <c r="F14" s="48">
        <f t="shared" ref="F14:F36" si="1">E14/D14*100</f>
        <v>22.283662274747691</v>
      </c>
      <c r="G14" s="42"/>
    </row>
    <row r="15" spans="1:7" s="51" customFormat="1" ht="39.75" customHeight="1" x14ac:dyDescent="0.3">
      <c r="A15" s="77" t="s">
        <v>14</v>
      </c>
      <c r="B15" s="85" t="s">
        <v>87</v>
      </c>
      <c r="C15" s="86"/>
      <c r="D15" s="43">
        <f>D16+D17</f>
        <v>994625</v>
      </c>
      <c r="E15" s="43">
        <f>E16+E17</f>
        <v>182200</v>
      </c>
      <c r="F15" s="43">
        <f t="shared" si="1"/>
        <v>18.318461731808469</v>
      </c>
      <c r="G15" s="44"/>
    </row>
    <row r="16" spans="1:7" ht="75" x14ac:dyDescent="0.3">
      <c r="A16" s="78"/>
      <c r="B16" s="46" t="s">
        <v>88</v>
      </c>
      <c r="C16" s="47" t="s">
        <v>89</v>
      </c>
      <c r="D16" s="48">
        <v>452625</v>
      </c>
      <c r="E16" s="48">
        <v>182200</v>
      </c>
      <c r="F16" s="48">
        <f t="shared" si="1"/>
        <v>40.254073460370066</v>
      </c>
      <c r="G16" s="42"/>
    </row>
    <row r="17" spans="1:7" ht="79.5" customHeight="1" x14ac:dyDescent="0.3">
      <c r="A17" s="79"/>
      <c r="B17" s="46" t="s">
        <v>98</v>
      </c>
      <c r="C17" s="47" t="s">
        <v>89</v>
      </c>
      <c r="D17" s="48">
        <v>542000</v>
      </c>
      <c r="E17" s="48">
        <v>0</v>
      </c>
      <c r="F17" s="48">
        <f t="shared" si="1"/>
        <v>0</v>
      </c>
      <c r="G17" s="42"/>
    </row>
    <row r="18" spans="1:7" ht="18.75" customHeight="1" x14ac:dyDescent="0.3">
      <c r="A18" s="77" t="s">
        <v>26</v>
      </c>
      <c r="B18" s="85" t="s">
        <v>90</v>
      </c>
      <c r="C18" s="86"/>
      <c r="D18" s="120">
        <f>D19</f>
        <v>597700</v>
      </c>
      <c r="E18" s="120">
        <f>E19</f>
        <v>0</v>
      </c>
      <c r="F18" s="43">
        <f t="shared" si="1"/>
        <v>0</v>
      </c>
      <c r="G18" s="42"/>
    </row>
    <row r="19" spans="1:7" ht="57" customHeight="1" x14ac:dyDescent="0.3">
      <c r="A19" s="79"/>
      <c r="B19" s="46" t="s">
        <v>91</v>
      </c>
      <c r="C19" s="47" t="s">
        <v>89</v>
      </c>
      <c r="D19" s="48">
        <v>597700</v>
      </c>
      <c r="E19" s="48">
        <v>0</v>
      </c>
      <c r="F19" s="48">
        <f t="shared" si="1"/>
        <v>0</v>
      </c>
      <c r="G19" s="42"/>
    </row>
    <row r="20" spans="1:7" s="51" customFormat="1" ht="57.75" customHeight="1" x14ac:dyDescent="0.3">
      <c r="A20" s="77" t="s">
        <v>34</v>
      </c>
      <c r="B20" s="85" t="s">
        <v>86</v>
      </c>
      <c r="C20" s="86"/>
      <c r="D20" s="120">
        <f>D21</f>
        <v>200950200</v>
      </c>
      <c r="E20" s="120">
        <f>E21</f>
        <v>0</v>
      </c>
      <c r="F20" s="43">
        <f t="shared" si="1"/>
        <v>0</v>
      </c>
      <c r="G20" s="44"/>
    </row>
    <row r="21" spans="1:7" ht="56.25" x14ac:dyDescent="0.3">
      <c r="A21" s="79"/>
      <c r="B21" s="46" t="s">
        <v>85</v>
      </c>
      <c r="C21" s="47" t="s">
        <v>50</v>
      </c>
      <c r="D21" s="48">
        <v>200950200</v>
      </c>
      <c r="E21" s="48">
        <v>0</v>
      </c>
      <c r="F21" s="48">
        <f t="shared" si="1"/>
        <v>0</v>
      </c>
      <c r="G21" s="42"/>
    </row>
    <row r="22" spans="1:7" s="51" customFormat="1" x14ac:dyDescent="0.3">
      <c r="A22" s="77" t="s">
        <v>15</v>
      </c>
      <c r="B22" s="85" t="s">
        <v>73</v>
      </c>
      <c r="C22" s="86"/>
      <c r="D22" s="120">
        <f>D23</f>
        <v>1799369</v>
      </c>
      <c r="E22" s="120">
        <f>E23</f>
        <v>0</v>
      </c>
      <c r="F22" s="48">
        <f t="shared" si="1"/>
        <v>0</v>
      </c>
      <c r="G22" s="44"/>
    </row>
    <row r="23" spans="1:7" ht="56.25" x14ac:dyDescent="0.3">
      <c r="A23" s="79"/>
      <c r="B23" s="46" t="s">
        <v>92</v>
      </c>
      <c r="C23" s="53" t="s">
        <v>74</v>
      </c>
      <c r="D23" s="48">
        <v>1799369</v>
      </c>
      <c r="E23" s="48">
        <v>0</v>
      </c>
      <c r="F23" s="48">
        <f t="shared" si="1"/>
        <v>0</v>
      </c>
      <c r="G23" s="42"/>
    </row>
    <row r="24" spans="1:7" s="51" customFormat="1" ht="42" customHeight="1" x14ac:dyDescent="0.3">
      <c r="A24" s="77" t="s">
        <v>27</v>
      </c>
      <c r="B24" s="85" t="s">
        <v>93</v>
      </c>
      <c r="C24" s="86"/>
      <c r="D24" s="43">
        <f>D25+D26</f>
        <v>1066100060</v>
      </c>
      <c r="E24" s="43">
        <f>E25+E26</f>
        <v>0</v>
      </c>
      <c r="F24" s="43">
        <f>E24/D24*100</f>
        <v>0</v>
      </c>
      <c r="G24" s="44"/>
    </row>
    <row r="25" spans="1:7" ht="41.25" customHeight="1" x14ac:dyDescent="0.3">
      <c r="A25" s="78"/>
      <c r="B25" s="46" t="s">
        <v>94</v>
      </c>
      <c r="C25" s="53" t="s">
        <v>50</v>
      </c>
      <c r="D25" s="48">
        <v>327448375</v>
      </c>
      <c r="E25" s="48">
        <v>0</v>
      </c>
      <c r="F25" s="48">
        <f t="shared" si="1"/>
        <v>0</v>
      </c>
      <c r="G25" s="42"/>
    </row>
    <row r="26" spans="1:7" ht="42" customHeight="1" x14ac:dyDescent="0.3">
      <c r="A26" s="78"/>
      <c r="B26" s="46" t="s">
        <v>97</v>
      </c>
      <c r="C26" s="53" t="s">
        <v>50</v>
      </c>
      <c r="D26" s="48">
        <v>738651685</v>
      </c>
      <c r="E26" s="48">
        <v>0</v>
      </c>
      <c r="F26" s="48">
        <f t="shared" si="1"/>
        <v>0</v>
      </c>
      <c r="G26" s="42"/>
    </row>
    <row r="27" spans="1:7" s="51" customFormat="1" ht="42" customHeight="1" x14ac:dyDescent="0.3">
      <c r="A27" s="119" t="s">
        <v>28</v>
      </c>
      <c r="B27" s="85" t="s">
        <v>102</v>
      </c>
      <c r="C27" s="89"/>
      <c r="D27" s="43">
        <f>D28+D29</f>
        <v>631662638</v>
      </c>
      <c r="E27" s="43">
        <f>E28+E29</f>
        <v>7725000</v>
      </c>
      <c r="F27" s="43">
        <f t="shared" si="1"/>
        <v>1.222962944976334</v>
      </c>
      <c r="G27" s="44"/>
    </row>
    <row r="28" spans="1:7" ht="42" customHeight="1" x14ac:dyDescent="0.3">
      <c r="A28" s="119"/>
      <c r="B28" s="46" t="s">
        <v>94</v>
      </c>
      <c r="C28" s="53" t="s">
        <v>50</v>
      </c>
      <c r="D28" s="48">
        <v>17875566</v>
      </c>
      <c r="E28" s="48">
        <v>0</v>
      </c>
      <c r="F28" s="48">
        <f t="shared" si="1"/>
        <v>0</v>
      </c>
      <c r="G28" s="42"/>
    </row>
    <row r="29" spans="1:7" ht="115.5" customHeight="1" x14ac:dyDescent="0.3">
      <c r="A29" s="119"/>
      <c r="B29" s="46" t="s">
        <v>101</v>
      </c>
      <c r="C29" s="53" t="s">
        <v>50</v>
      </c>
      <c r="D29" s="48">
        <v>613787072</v>
      </c>
      <c r="E29" s="48">
        <v>7725000</v>
      </c>
      <c r="F29" s="48">
        <f t="shared" si="1"/>
        <v>1.2585797831857886</v>
      </c>
      <c r="G29" s="42"/>
    </row>
    <row r="30" spans="1:7" s="51" customFormat="1" ht="57" customHeight="1" x14ac:dyDescent="0.3">
      <c r="A30" s="77" t="s">
        <v>29</v>
      </c>
      <c r="B30" s="72" t="s">
        <v>103</v>
      </c>
      <c r="C30" s="73"/>
      <c r="D30" s="70">
        <f>D31+D32</f>
        <v>10017100</v>
      </c>
      <c r="E30" s="70">
        <f>E31+E32</f>
        <v>0</v>
      </c>
      <c r="F30" s="71">
        <f t="shared" si="1"/>
        <v>0</v>
      </c>
      <c r="G30" s="54" t="e">
        <f>F30/E30*100</f>
        <v>#DIV/0!</v>
      </c>
    </row>
    <row r="31" spans="1:7" ht="37.5" x14ac:dyDescent="0.3">
      <c r="A31" s="78"/>
      <c r="B31" s="55" t="s">
        <v>77</v>
      </c>
      <c r="C31" s="47" t="s">
        <v>80</v>
      </c>
      <c r="D31" s="56">
        <v>9435100</v>
      </c>
      <c r="E31" s="56">
        <v>0</v>
      </c>
      <c r="F31" s="57">
        <f t="shared" si="1"/>
        <v>0</v>
      </c>
      <c r="G31" s="57" t="e">
        <f>F31/E31*100</f>
        <v>#DIV/0!</v>
      </c>
    </row>
    <row r="32" spans="1:7" ht="44.25" customHeight="1" x14ac:dyDescent="0.3">
      <c r="A32" s="79"/>
      <c r="B32" s="55" t="s">
        <v>76</v>
      </c>
      <c r="C32" s="47" t="s">
        <v>80</v>
      </c>
      <c r="D32" s="56">
        <v>582000</v>
      </c>
      <c r="E32" s="56">
        <v>0</v>
      </c>
      <c r="F32" s="57">
        <f t="shared" si="1"/>
        <v>0</v>
      </c>
    </row>
    <row r="33" spans="1:6" s="51" customFormat="1" ht="24" customHeight="1" x14ac:dyDescent="0.3">
      <c r="A33" s="75" t="s">
        <v>30</v>
      </c>
      <c r="B33" s="74" t="s">
        <v>104</v>
      </c>
      <c r="C33" s="74"/>
      <c r="D33" s="70">
        <f>D34</f>
        <v>108204530</v>
      </c>
      <c r="E33" s="70">
        <f>E34</f>
        <v>0</v>
      </c>
      <c r="F33" s="57">
        <f t="shared" si="1"/>
        <v>0</v>
      </c>
    </row>
    <row r="34" spans="1:6" ht="56.25" x14ac:dyDescent="0.3">
      <c r="A34" s="76"/>
      <c r="B34" s="55" t="s">
        <v>105</v>
      </c>
      <c r="C34" s="69" t="s">
        <v>66</v>
      </c>
      <c r="D34" s="56">
        <v>108204530</v>
      </c>
      <c r="E34" s="56">
        <v>0</v>
      </c>
      <c r="F34" s="57">
        <f t="shared" si="1"/>
        <v>0</v>
      </c>
    </row>
    <row r="35" spans="1:6" s="51" customFormat="1" ht="62.25" customHeight="1" x14ac:dyDescent="0.3">
      <c r="A35" s="75" t="s">
        <v>31</v>
      </c>
      <c r="B35" s="74" t="s">
        <v>106</v>
      </c>
      <c r="C35" s="74"/>
      <c r="D35" s="120">
        <f>D36</f>
        <v>262371979</v>
      </c>
      <c r="E35" s="120">
        <f t="shared" ref="E35:F35" si="2">E36</f>
        <v>240300</v>
      </c>
      <c r="F35" s="120">
        <f t="shared" si="2"/>
        <v>9.1587524291227768E-2</v>
      </c>
    </row>
    <row r="36" spans="1:6" ht="56.25" x14ac:dyDescent="0.3">
      <c r="A36" s="76"/>
      <c r="B36" s="121" t="s">
        <v>107</v>
      </c>
      <c r="C36" s="69" t="s">
        <v>68</v>
      </c>
      <c r="D36" s="122">
        <v>262371979</v>
      </c>
      <c r="E36" s="122">
        <v>240300</v>
      </c>
      <c r="F36" s="122">
        <f t="shared" si="1"/>
        <v>9.1587524291227768E-2</v>
      </c>
    </row>
    <row r="37" spans="1:6" x14ac:dyDescent="0.3">
      <c r="A37" s="65"/>
      <c r="B37" s="66"/>
      <c r="C37" s="66"/>
      <c r="D37" s="66"/>
      <c r="E37" s="67"/>
      <c r="F37" s="68"/>
    </row>
    <row r="38" spans="1:6" x14ac:dyDescent="0.3">
      <c r="A38" s="65"/>
      <c r="B38" s="66"/>
      <c r="C38" s="66"/>
      <c r="D38" s="66"/>
      <c r="E38" s="67"/>
      <c r="F38" s="68"/>
    </row>
  </sheetData>
  <mergeCells count="31">
    <mergeCell ref="B35:C35"/>
    <mergeCell ref="A35:A36"/>
    <mergeCell ref="B18:C18"/>
    <mergeCell ref="G2:G3"/>
    <mergeCell ref="A27:A29"/>
    <mergeCell ref="B22:C22"/>
    <mergeCell ref="B20:C20"/>
    <mergeCell ref="B9:C9"/>
    <mergeCell ref="B11:C11"/>
    <mergeCell ref="B13:C13"/>
    <mergeCell ref="A11:A12"/>
    <mergeCell ref="B24:C24"/>
    <mergeCell ref="A1:F1"/>
    <mergeCell ref="A5:C5"/>
    <mergeCell ref="A2:A3"/>
    <mergeCell ref="C2:C3"/>
    <mergeCell ref="A30:A32"/>
    <mergeCell ref="A22:A23"/>
    <mergeCell ref="A13:A14"/>
    <mergeCell ref="A9:A10"/>
    <mergeCell ref="A20:A21"/>
    <mergeCell ref="A18:A19"/>
    <mergeCell ref="A15:A17"/>
    <mergeCell ref="B15:C15"/>
    <mergeCell ref="B6:C6"/>
    <mergeCell ref="B27:C27"/>
    <mergeCell ref="A24:A26"/>
    <mergeCell ref="B30:C30"/>
    <mergeCell ref="B33:C33"/>
    <mergeCell ref="A33:A34"/>
    <mergeCell ref="A6:A8"/>
  </mergeCells>
  <pageMargins left="0.39370078740157483" right="0" top="0.39370078740157483" bottom="0" header="0.31496062992125984" footer="0.31496062992125984"/>
  <pageSetup paperSize="9" scale="55" orientation="portrait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5" t="s">
        <v>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32.25" customHeight="1" x14ac:dyDescent="0.25">
      <c r="A2" s="97" t="s">
        <v>0</v>
      </c>
      <c r="B2" s="1" t="s">
        <v>1</v>
      </c>
      <c r="C2" s="98" t="s">
        <v>16</v>
      </c>
      <c r="D2" s="99" t="s">
        <v>35</v>
      </c>
      <c r="E2" s="99"/>
      <c r="F2" s="99"/>
      <c r="G2" s="100" t="s">
        <v>43</v>
      </c>
      <c r="H2" s="100"/>
      <c r="I2" s="100"/>
      <c r="J2" s="101" t="s">
        <v>41</v>
      </c>
      <c r="K2" s="102"/>
      <c r="L2" s="103"/>
      <c r="M2" s="104" t="s">
        <v>36</v>
      </c>
      <c r="N2" s="104" t="s">
        <v>37</v>
      </c>
    </row>
    <row r="3" spans="1:14" ht="25.5" x14ac:dyDescent="0.25">
      <c r="A3" s="97"/>
      <c r="B3" s="2" t="s">
        <v>2</v>
      </c>
      <c r="C3" s="98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105"/>
      <c r="N3" s="105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94" t="s">
        <v>39</v>
      </c>
      <c r="C5" s="94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3" t="s">
        <v>0</v>
      </c>
      <c r="B1" s="17" t="s">
        <v>1</v>
      </c>
      <c r="C1" s="114" t="s">
        <v>16</v>
      </c>
      <c r="D1" s="115" t="s">
        <v>53</v>
      </c>
      <c r="E1" s="115"/>
      <c r="F1" s="115"/>
      <c r="G1" s="115"/>
      <c r="H1" s="115" t="s">
        <v>54</v>
      </c>
      <c r="I1" s="115"/>
      <c r="J1" s="115"/>
      <c r="K1" s="115"/>
      <c r="L1" s="116" t="s">
        <v>64</v>
      </c>
      <c r="M1" s="117"/>
      <c r="N1" s="117"/>
      <c r="O1" s="118"/>
      <c r="P1" s="110" t="s">
        <v>55</v>
      </c>
      <c r="Q1" s="110"/>
      <c r="R1" s="110"/>
      <c r="S1" s="110"/>
      <c r="T1" s="110" t="s">
        <v>56</v>
      </c>
      <c r="U1" s="111"/>
      <c r="V1" s="111"/>
      <c r="W1" s="111"/>
    </row>
    <row r="2" spans="1:23" ht="22.5" x14ac:dyDescent="0.25">
      <c r="A2" s="113"/>
      <c r="B2" s="17" t="s">
        <v>2</v>
      </c>
      <c r="C2" s="114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 x14ac:dyDescent="0.25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 x14ac:dyDescent="0.25">
      <c r="A4" s="112" t="s">
        <v>22</v>
      </c>
      <c r="B4" s="112"/>
      <c r="C4" s="112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94" t="s">
        <v>8</v>
      </c>
      <c r="C5" s="94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94" t="s">
        <v>58</v>
      </c>
      <c r="C7" s="94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23</v>
      </c>
      <c r="B12" s="94" t="s">
        <v>10</v>
      </c>
      <c r="C12" s="94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106" t="s">
        <v>11</v>
      </c>
      <c r="C14" s="107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104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108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108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109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Людмила Владимировна Омельчак</cp:lastModifiedBy>
  <cp:lastPrinted>2023-05-04T04:46:59Z</cp:lastPrinted>
  <dcterms:created xsi:type="dcterms:W3CDTF">2012-05-22T08:33:39Z</dcterms:created>
  <dcterms:modified xsi:type="dcterms:W3CDTF">2024-04-11T09:57:38Z</dcterms:modified>
</cp:coreProperties>
</file>