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olivenko N\Desktop\ПОЛИВЕНКО\работа\МОИ ДОКУМЕНТЫ\Сетевые\2021\"/>
    </mc:Choice>
  </mc:AlternateContent>
  <bookViews>
    <workbookView xWindow="0" yWindow="0" windowWidth="28800" windowHeight="12435"/>
  </bookViews>
  <sheets>
    <sheet name="01.02.202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'01.02.2021'!$A$4:$AA$158</definedName>
    <definedName name="для">'[1]УКС по состоянию на 01.05.2010'!#REF!</definedName>
    <definedName name="_xlnm.Print_Titles" localSheetId="0">'01.02.2021'!$2:$3</definedName>
    <definedName name="копия">'[1]УКС по состоянию на 01.05.2010'!#REF!</definedName>
    <definedName name="_xlnm.Print_Area" localSheetId="0">'01.02.2021'!$A$1:$AA$151</definedName>
  </definedNames>
  <calcPr calcId="152511"/>
</workbook>
</file>

<file path=xl/calcChain.xml><?xml version="1.0" encoding="utf-8"?>
<calcChain xmlns="http://schemas.openxmlformats.org/spreadsheetml/2006/main">
  <c r="E18" i="33" l="1"/>
  <c r="F18" i="33"/>
  <c r="G18" i="33"/>
  <c r="E16" i="33"/>
  <c r="F16" i="33"/>
  <c r="G16" i="33"/>
  <c r="D17" i="33"/>
  <c r="D16" i="33" s="1"/>
  <c r="H16" i="33"/>
  <c r="I16" i="33"/>
  <c r="J16" i="33"/>
  <c r="K16" i="33"/>
  <c r="M16" i="33"/>
  <c r="N16" i="33"/>
  <c r="O16" i="33"/>
  <c r="P16" i="33"/>
  <c r="Q16" i="33"/>
  <c r="R16" i="33"/>
  <c r="S16" i="33"/>
  <c r="E13" i="33"/>
  <c r="F13" i="33"/>
  <c r="G13" i="33"/>
  <c r="I13" i="33"/>
  <c r="J13" i="33"/>
  <c r="K13" i="33"/>
  <c r="M13" i="33"/>
  <c r="N13" i="33"/>
  <c r="O13" i="33"/>
  <c r="Q13" i="33"/>
  <c r="R13" i="33"/>
  <c r="S13" i="33"/>
  <c r="E7" i="33"/>
  <c r="F7" i="33"/>
  <c r="G7" i="33"/>
  <c r="I7" i="33"/>
  <c r="J7" i="33"/>
  <c r="K7" i="33"/>
  <c r="M7" i="33"/>
  <c r="N7" i="33"/>
  <c r="O7" i="33"/>
  <c r="Q7" i="33"/>
  <c r="R7" i="33"/>
  <c r="S7" i="33"/>
  <c r="G6" i="33"/>
  <c r="AA17" i="33"/>
  <c r="Z17" i="33"/>
  <c r="Y17" i="33"/>
  <c r="W17" i="33"/>
  <c r="V17" i="33"/>
  <c r="U17" i="33"/>
  <c r="P17" i="33"/>
  <c r="L17" i="33"/>
  <c r="L16" i="33" s="1"/>
  <c r="H17" i="33"/>
  <c r="V16" i="33"/>
  <c r="Z16" i="33"/>
  <c r="Y16" i="33"/>
  <c r="F6" i="33" l="1"/>
  <c r="E6" i="33"/>
  <c r="AA16" i="33"/>
  <c r="X17" i="33"/>
  <c r="W16" i="33"/>
  <c r="T17" i="33"/>
  <c r="U16" i="33"/>
  <c r="AA8" i="33"/>
  <c r="W8" i="33"/>
  <c r="X16" i="33" l="1"/>
  <c r="T16" i="33"/>
  <c r="P11" i="33"/>
  <c r="AA36" i="33"/>
  <c r="Z36" i="33"/>
  <c r="Y36" i="33"/>
  <c r="AA35" i="33"/>
  <c r="Z35" i="33"/>
  <c r="Y35" i="33"/>
  <c r="AA33" i="33"/>
  <c r="Z33" i="33"/>
  <c r="Y33" i="33"/>
  <c r="AA32" i="33"/>
  <c r="Z32" i="33"/>
  <c r="Y32" i="33"/>
  <c r="AA31" i="33"/>
  <c r="Z31" i="33"/>
  <c r="Y31" i="33"/>
  <c r="AA30" i="33"/>
  <c r="Z30" i="33"/>
  <c r="Y30" i="33"/>
  <c r="AA29" i="33"/>
  <c r="Z29" i="33"/>
  <c r="Y29" i="33"/>
  <c r="AA28" i="33"/>
  <c r="Z28" i="33"/>
  <c r="Y28" i="33"/>
  <c r="AA27" i="33"/>
  <c r="Z27" i="33"/>
  <c r="Y27" i="33"/>
  <c r="AA26" i="33"/>
  <c r="Z26" i="33"/>
  <c r="Y26" i="33"/>
  <c r="AA25" i="33"/>
  <c r="Z25" i="33"/>
  <c r="Y25" i="33"/>
  <c r="AA24" i="33"/>
  <c r="Z24" i="33"/>
  <c r="Y24" i="33"/>
  <c r="AA23" i="33"/>
  <c r="Z23" i="33"/>
  <c r="Y23" i="33"/>
  <c r="AA22" i="33"/>
  <c r="Z22" i="33"/>
  <c r="Y22" i="33"/>
  <c r="AA21" i="33"/>
  <c r="Z21" i="33"/>
  <c r="Y21" i="33"/>
  <c r="AA20" i="33"/>
  <c r="Z20" i="33"/>
  <c r="Y20" i="33"/>
  <c r="AA19" i="33"/>
  <c r="Z19" i="33"/>
  <c r="Y19" i="33"/>
  <c r="AA15" i="33"/>
  <c r="Z15" i="33"/>
  <c r="Y15" i="33"/>
  <c r="AA14" i="33"/>
  <c r="Z14" i="33"/>
  <c r="Y14" i="33"/>
  <c r="AA12" i="33"/>
  <c r="Z12" i="33"/>
  <c r="Y12" i="33"/>
  <c r="Z11" i="33"/>
  <c r="Y11" i="33"/>
  <c r="AA10" i="33"/>
  <c r="Z10" i="33"/>
  <c r="Y10" i="33"/>
  <c r="Z9" i="33"/>
  <c r="Y9" i="33"/>
  <c r="Z8" i="33"/>
  <c r="Y8" i="33"/>
  <c r="X33" i="33"/>
  <c r="X32" i="33"/>
  <c r="X31" i="33"/>
  <c r="X30" i="33"/>
  <c r="X29" i="33"/>
  <c r="X28" i="33"/>
  <c r="X27" i="33"/>
  <c r="X26" i="33"/>
  <c r="X25" i="33"/>
  <c r="X24" i="33"/>
  <c r="X23" i="33"/>
  <c r="X22" i="33"/>
  <c r="X20" i="33"/>
  <c r="X19" i="33"/>
  <c r="X12" i="33"/>
  <c r="T33" i="33"/>
  <c r="T32" i="33"/>
  <c r="T31" i="33"/>
  <c r="T30" i="33"/>
  <c r="T29" i="33"/>
  <c r="T28" i="33"/>
  <c r="T27" i="33"/>
  <c r="T26" i="33"/>
  <c r="T25" i="33"/>
  <c r="T24" i="33"/>
  <c r="T23" i="33"/>
  <c r="T22" i="33"/>
  <c r="T20" i="33"/>
  <c r="T19" i="33"/>
  <c r="T12" i="33"/>
  <c r="W36" i="33"/>
  <c r="W35" i="33"/>
  <c r="W33" i="33"/>
  <c r="W32" i="33"/>
  <c r="W31" i="33"/>
  <c r="W30" i="33"/>
  <c r="W29" i="33"/>
  <c r="W28" i="33"/>
  <c r="W27" i="33"/>
  <c r="W26" i="33"/>
  <c r="W25" i="33"/>
  <c r="W24" i="33"/>
  <c r="W23" i="33"/>
  <c r="W22" i="33"/>
  <c r="W21" i="33"/>
  <c r="W20" i="33"/>
  <c r="W19" i="33"/>
  <c r="W15" i="33"/>
  <c r="W14" i="33"/>
  <c r="W12" i="33"/>
  <c r="W10" i="33"/>
  <c r="V36" i="33"/>
  <c r="V35" i="33"/>
  <c r="V33" i="33"/>
  <c r="V32" i="33"/>
  <c r="V31" i="33"/>
  <c r="V30" i="33"/>
  <c r="V29" i="33"/>
  <c r="V28" i="33"/>
  <c r="V27" i="33"/>
  <c r="V26" i="33"/>
  <c r="V25" i="33"/>
  <c r="V24" i="33"/>
  <c r="V23" i="33"/>
  <c r="V22" i="33"/>
  <c r="V21" i="33"/>
  <c r="V20" i="33"/>
  <c r="V19" i="33"/>
  <c r="V15" i="33"/>
  <c r="V14" i="33"/>
  <c r="V12" i="33"/>
  <c r="V11" i="33"/>
  <c r="V10" i="33"/>
  <c r="V9" i="33"/>
  <c r="V8" i="33"/>
  <c r="U15" i="33"/>
  <c r="U36" i="33"/>
  <c r="U35" i="33"/>
  <c r="U33" i="33"/>
  <c r="U32" i="33"/>
  <c r="U31" i="33"/>
  <c r="U30" i="33"/>
  <c r="U29" i="33"/>
  <c r="U28" i="33"/>
  <c r="U27" i="33"/>
  <c r="U26" i="33"/>
  <c r="U25" i="33"/>
  <c r="U24" i="33"/>
  <c r="U23" i="33"/>
  <c r="U22" i="33"/>
  <c r="U21" i="33"/>
  <c r="U20" i="33"/>
  <c r="U19" i="33"/>
  <c r="U14" i="33"/>
  <c r="U12" i="33"/>
  <c r="U11" i="33"/>
  <c r="U10" i="33"/>
  <c r="U9" i="33"/>
  <c r="U8" i="33"/>
  <c r="Z13" i="33" l="1"/>
  <c r="V13" i="33"/>
  <c r="Y13" i="33"/>
  <c r="U13" i="33"/>
  <c r="W13" i="33"/>
  <c r="AA13" i="33"/>
  <c r="V7" i="33"/>
  <c r="Z7" i="33"/>
  <c r="U7" i="33"/>
  <c r="Y7" i="33"/>
  <c r="D8" i="33"/>
  <c r="H35" i="33" l="1"/>
  <c r="P9" i="33" l="1"/>
  <c r="Y160" i="33" l="1"/>
  <c r="Z160" i="33"/>
  <c r="E160" i="33" l="1"/>
  <c r="F160" i="33"/>
  <c r="I160" i="33"/>
  <c r="J160" i="33"/>
  <c r="M160" i="33"/>
  <c r="N160" i="33"/>
  <c r="O160" i="33"/>
  <c r="Q160" i="33"/>
  <c r="R160" i="33"/>
  <c r="S160" i="33"/>
  <c r="U160" i="33"/>
  <c r="V160" i="33"/>
  <c r="D15" i="33"/>
  <c r="P15" i="33"/>
  <c r="H15" i="33"/>
  <c r="X15" i="33" l="1"/>
  <c r="T15" i="33"/>
  <c r="H8" i="33" l="1"/>
  <c r="E34" i="33" l="1"/>
  <c r="E5" i="33" s="1"/>
  <c r="F34" i="33"/>
  <c r="F5" i="33" s="1"/>
  <c r="G34" i="33"/>
  <c r="G5" i="33" s="1"/>
  <c r="D36" i="33"/>
  <c r="D35" i="33"/>
  <c r="D21" i="33"/>
  <c r="D18" i="33" s="1"/>
  <c r="D14" i="33"/>
  <c r="D13" i="33" s="1"/>
  <c r="D34" i="33" l="1"/>
  <c r="I34" i="33" l="1"/>
  <c r="J34" i="33"/>
  <c r="K34" i="33"/>
  <c r="M34" i="33"/>
  <c r="N34" i="33"/>
  <c r="O34" i="33"/>
  <c r="Q34" i="33"/>
  <c r="R34" i="33"/>
  <c r="S34" i="33"/>
  <c r="P36" i="33"/>
  <c r="H36" i="33"/>
  <c r="I18" i="33"/>
  <c r="I6" i="33" s="1"/>
  <c r="I5" i="33" s="1"/>
  <c r="J18" i="33"/>
  <c r="J6" i="33" s="1"/>
  <c r="K18" i="33"/>
  <c r="K6" i="33" s="1"/>
  <c r="K5" i="33" s="1"/>
  <c r="L18" i="33"/>
  <c r="M18" i="33"/>
  <c r="M6" i="33" s="1"/>
  <c r="M5" i="33" s="1"/>
  <c r="N18" i="33"/>
  <c r="N6" i="33" s="1"/>
  <c r="N5" i="33" s="1"/>
  <c r="O18" i="33"/>
  <c r="O6" i="33" s="1"/>
  <c r="O5" i="33" s="1"/>
  <c r="Q18" i="33"/>
  <c r="Q6" i="33" s="1"/>
  <c r="Q5" i="33" s="1"/>
  <c r="R18" i="33"/>
  <c r="R6" i="33" s="1"/>
  <c r="R5" i="33" s="1"/>
  <c r="S18" i="33"/>
  <c r="S6" i="33" s="1"/>
  <c r="S5" i="33" s="1"/>
  <c r="P21" i="33"/>
  <c r="H21" i="33"/>
  <c r="J5" i="33" l="1"/>
  <c r="Z34" i="33"/>
  <c r="V34" i="33"/>
  <c r="Y34" i="33"/>
  <c r="U34" i="33"/>
  <c r="Z18" i="33"/>
  <c r="V18" i="33"/>
  <c r="U18" i="33"/>
  <c r="Y18" i="33"/>
  <c r="X21" i="33"/>
  <c r="T21" i="33"/>
  <c r="AA18" i="33"/>
  <c r="W18" i="33"/>
  <c r="X36" i="33"/>
  <c r="T36" i="33"/>
  <c r="AA34" i="33"/>
  <c r="W34" i="33"/>
  <c r="P18" i="33"/>
  <c r="H18" i="33"/>
  <c r="X18" i="33" l="1"/>
  <c r="T18" i="33"/>
  <c r="L8" i="33"/>
  <c r="P8" i="33"/>
  <c r="T8" i="33" l="1"/>
  <c r="X8" i="33"/>
  <c r="L35" i="33"/>
  <c r="L34" i="33" s="1"/>
  <c r="L14" i="33"/>
  <c r="L13" i="33" s="1"/>
  <c r="L10" i="33"/>
  <c r="L11" i="33"/>
  <c r="L7" i="33" l="1"/>
  <c r="L6" i="33" s="1"/>
  <c r="L5" i="33" s="1"/>
  <c r="V6" i="33"/>
  <c r="L160" i="33"/>
  <c r="Y6" i="33" l="1"/>
  <c r="U6" i="33"/>
  <c r="H34" i="33"/>
  <c r="Z6" i="33"/>
  <c r="G18" i="37" l="1"/>
  <c r="W18" i="37" s="1"/>
  <c r="P15" i="37"/>
  <c r="T15" i="37" s="1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T13" i="37" s="1"/>
  <c r="K8" i="37"/>
  <c r="G8" i="37"/>
  <c r="G7" i="37" s="1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L14" i="37" s="1"/>
  <c r="D17" i="37"/>
  <c r="W16" i="37"/>
  <c r="U16" i="37"/>
  <c r="P16" i="37"/>
  <c r="L16" i="37"/>
  <c r="D16" i="37"/>
  <c r="W15" i="37"/>
  <c r="U15" i="37"/>
  <c r="S14" i="37"/>
  <c r="R14" i="37"/>
  <c r="Q14" i="37"/>
  <c r="N14" i="37"/>
  <c r="M14" i="37"/>
  <c r="K14" i="37"/>
  <c r="J14" i="37"/>
  <c r="J4" i="37" s="1"/>
  <c r="I14" i="37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F7" i="37"/>
  <c r="E7" i="37"/>
  <c r="W6" i="37"/>
  <c r="U6" i="37"/>
  <c r="O6" i="37"/>
  <c r="L6" i="37" s="1"/>
  <c r="L5" i="37" s="1"/>
  <c r="D6" i="37"/>
  <c r="D5" i="37" s="1"/>
  <c r="I4" i="37" l="1"/>
  <c r="K4" i="37"/>
  <c r="P14" i="37"/>
  <c r="G14" i="37"/>
  <c r="W14" i="37" s="1"/>
  <c r="D18" i="37"/>
  <c r="D14" i="37" s="1"/>
  <c r="T14" i="37" s="1"/>
  <c r="F4" i="37"/>
  <c r="M4" i="37"/>
  <c r="S4" i="37"/>
  <c r="E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W7" i="37"/>
  <c r="T9" i="37"/>
  <c r="U12" i="37"/>
  <c r="W12" i="37"/>
  <c r="T18" i="37"/>
  <c r="U5" i="37"/>
  <c r="W5" i="37"/>
  <c r="T5" i="37"/>
  <c r="P7" i="37"/>
  <c r="P12" i="37"/>
  <c r="U14" i="37"/>
  <c r="O4" i="37" l="1"/>
  <c r="G4" i="37"/>
  <c r="W4" i="37" s="1"/>
  <c r="D4" i="37"/>
  <c r="T12" i="37"/>
  <c r="U4" i="37"/>
  <c r="L4" i="37"/>
  <c r="P4" i="37"/>
  <c r="T4" i="37" s="1"/>
  <c r="T7" i="37"/>
  <c r="Z5" i="33" l="1"/>
  <c r="V5" i="33"/>
  <c r="Y5" i="33"/>
  <c r="U5" i="33"/>
  <c r="H14" i="33" l="1"/>
  <c r="H13" i="33" s="1"/>
  <c r="P10" i="33" l="1"/>
  <c r="P7" i="33" s="1"/>
  <c r="P14" i="33" l="1"/>
  <c r="P13" i="33" s="1"/>
  <c r="P6" i="33" s="1"/>
  <c r="P35" i="33"/>
  <c r="X35" i="33" l="1"/>
  <c r="T35" i="33"/>
  <c r="T14" i="33"/>
  <c r="X14" i="33"/>
  <c r="P34" i="33"/>
  <c r="P5" i="33" s="1"/>
  <c r="X34" i="33" l="1"/>
  <c r="T34" i="33"/>
  <c r="T13" i="33"/>
  <c r="X13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P160" i="33" l="1"/>
  <c r="W9" i="33" l="1"/>
  <c r="K160" i="33"/>
  <c r="AA9" i="33"/>
  <c r="AA11" i="33"/>
  <c r="D10" i="33"/>
  <c r="T10" i="33" s="1"/>
  <c r="H10" i="33"/>
  <c r="X10" i="33" s="1"/>
  <c r="H11" i="33"/>
  <c r="X11" i="33" s="1"/>
  <c r="H9" i="33"/>
  <c r="G160" i="33"/>
  <c r="AA7" i="33"/>
  <c r="H7" i="33" l="1"/>
  <c r="H6" i="33" s="1"/>
  <c r="H5" i="33" s="1"/>
  <c r="X5" i="33" s="1"/>
  <c r="X9" i="33"/>
  <c r="X160" i="33" s="1"/>
  <c r="AA160" i="33"/>
  <c r="W7" i="33"/>
  <c r="D9" i="33"/>
  <c r="W11" i="33"/>
  <c r="H160" i="33"/>
  <c r="D11" i="33"/>
  <c r="T11" i="33" s="1"/>
  <c r="D7" i="33" l="1"/>
  <c r="D6" i="33" s="1"/>
  <c r="D5" i="33" s="1"/>
  <c r="T5" i="33" s="1"/>
  <c r="X7" i="33"/>
  <c r="X6" i="33"/>
  <c r="T9" i="33"/>
  <c r="D160" i="33"/>
  <c r="W6" i="33"/>
  <c r="AA6" i="33"/>
  <c r="T7" i="33" l="1"/>
  <c r="W5" i="33"/>
  <c r="AA5" i="33"/>
  <c r="T6" i="33" l="1"/>
</calcChain>
</file>

<file path=xl/sharedStrings.xml><?xml version="1.0" encoding="utf-8"?>
<sst xmlns="http://schemas.openxmlformats.org/spreadsheetml/2006/main" count="218" uniqueCount="108">
  <si>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</si>
  <si>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</si>
  <si>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</si>
  <si>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</si>
  <si>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</si>
  <si>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</si>
  <si>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</si>
  <si>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</si>
  <si>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</si>
  <si>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</si>
  <si>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</si>
  <si>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</si>
  <si>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</si>
  <si>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</si>
  <si>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</si>
  <si>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</si>
  <si>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</si>
  <si>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</si>
  <si>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</si>
  <si>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</si>
  <si>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</si>
  <si>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</si>
  <si>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</si>
  <si>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</si>
  <si>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</si>
  <si>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</si>
  <si>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</si>
  <si>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</si>
  <si>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6.1</t>
  </si>
  <si>
    <t>6.1.1</t>
  </si>
  <si>
    <t>6.1.2</t>
  </si>
  <si>
    <t>6.1.3</t>
  </si>
  <si>
    <t>6.2</t>
  </si>
  <si>
    <t>6.2.1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</si>
  <si>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</si>
  <si>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</si>
  <si>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</si>
  <si>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</si>
  <si>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</si>
  <si>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</si>
  <si>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</si>
  <si>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</si>
  <si>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</si>
  <si>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</si>
  <si>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</si>
  <si>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</si>
  <si>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</si>
  <si>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</si>
  <si>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</si>
  <si>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</si>
  <si>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</si>
  <si>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</si>
  <si>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6.1.1.1</t>
  </si>
  <si>
    <t>6.1.1.2</t>
  </si>
  <si>
    <t>6.1.1.3</t>
  </si>
  <si>
    <t xml:space="preserve"> Развитие дополнительного образования в сфере культуры</t>
  </si>
  <si>
    <t>Реализация мероприятий</t>
  </si>
  <si>
    <t>Иные межбюджетные трансферты в рамках наказов избирателей депутатам Думы ХМАО-Югры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</si>
  <si>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</si>
  <si>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</si>
  <si>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</si>
  <si>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</si>
  <si>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</si>
  <si>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</si>
  <si>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</si>
  <si>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</si>
  <si>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</si>
  <si>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</si>
  <si>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</si>
  <si>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</si>
  <si>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</si>
  <si>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</si>
  <si>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</si>
  <si>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</si>
  <si>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</si>
  <si>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</si>
  <si>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</si>
  <si>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</si>
  <si>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</si>
  <si>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</si>
  <si>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</si>
  <si>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</si>
  <si>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</si>
  <si>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20</t>
  </si>
  <si>
    <t>ПЛАН  на 9 месяцев 2018 года (рублей)</t>
  </si>
  <si>
    <t>Развитие культуры и туризма в городе Нефтеюганске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</si>
  <si>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</si>
  <si>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</si>
  <si>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развитие сферы культуры в муниципальных образованиях Ханты-Мансийского автономного округа - Югры</t>
  </si>
  <si>
    <t>Подпрограмма "Организационные, экономические механизмы развития культуры"</t>
  </si>
  <si>
    <t>Обеспечение деятельности комитета культуры и туризма</t>
  </si>
  <si>
    <t>Усиление социальной направленности культурной политики</t>
  </si>
  <si>
    <t>6.2.2</t>
  </si>
  <si>
    <t xml:space="preserve">Иные межбюджетные трансферты на реализацию наказов избирателей депутатам Думы Ханты-Мансийского автономного округа-Югры </t>
  </si>
  <si>
    <t xml:space="preserve">Организация культурно-массовых мероприятий,
организация отдыха и оздоровления детей 
</t>
  </si>
  <si>
    <t>6.1.2.1..</t>
  </si>
  <si>
    <t>6.1.2.2.</t>
  </si>
  <si>
    <t>ПЛАН  на 2021 год (рублей)</t>
  </si>
  <si>
    <t>Освоение на 01.02.2021 (рублей)</t>
  </si>
  <si>
    <t>% исполнения  к плану 2021 года</t>
  </si>
  <si>
    <t>ПЛАН  на 1 квартал 2021 год (рублей)</t>
  </si>
  <si>
    <t>Подпрограмма "Модернизация и развитие учреждений культуры и организация обустройства мест массового отдыха населен"</t>
  </si>
  <si>
    <t>Региональный проект "Культурная среда"</t>
  </si>
  <si>
    <t>Hа государственную поддержку отрасли культуры за счет средств местного бюджета, бюджета автономного округа и федерального бюджета</t>
  </si>
  <si>
    <t>6.1.3.1..</t>
  </si>
  <si>
    <t>6.1.4</t>
  </si>
  <si>
    <t>6.1.4.1.</t>
  </si>
  <si>
    <t>% исполнения  к плану за 1 квартал 2021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</si>
</sst>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6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64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6" fontId="37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9" fillId="0" borderId="1" xfId="0" applyNumberFormat="1" applyFont="1" applyFill="1" applyBorder="1" applyAlignment="1">
      <alignment horizontal="center" vertical="center"/>
    </xf>
    <xf numFmtId="170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left" vertical="center" wrapText="1"/>
    </xf>
    <xf numFmtId="4" fontId="3" fillId="25" borderId="1" xfId="0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left" vertical="top" wrapText="1"/>
    </xf>
    <xf numFmtId="0" fontId="3" fillId="25" borderId="1" xfId="0" applyFont="1" applyFill="1" applyBorder="1" applyAlignment="1">
      <alignment horizontal="left" vertical="top" wrapText="1"/>
    </xf>
    <xf numFmtId="4" fontId="10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5" borderId="1" xfId="0" applyFont="1" applyFill="1" applyBorder="1" applyAlignment="1">
      <alignment wrapText="1"/>
    </xf>
    <xf numFmtId="167" fontId="3" fillId="25" borderId="1" xfId="2" applyNumberFormat="1" applyFont="1" applyFill="1" applyBorder="1" applyAlignment="1">
      <alignment horizontal="center" vertical="center"/>
    </xf>
    <xf numFmtId="166" fontId="3" fillId="25" borderId="1" xfId="0" applyNumberFormat="1" applyFont="1" applyFill="1" applyBorder="1"/>
    <xf numFmtId="0" fontId="3" fillId="25" borderId="0" xfId="0" applyFont="1" applyFill="1" applyAlignment="1"/>
    <xf numFmtId="0" fontId="10" fillId="25" borderId="1" xfId="0" applyFont="1" applyFill="1" applyBorder="1" applyAlignment="1">
      <alignment horizontal="center" vertical="center"/>
    </xf>
    <xf numFmtId="0" fontId="3" fillId="25" borderId="0" xfId="0" applyFont="1" applyFill="1" applyBorder="1"/>
    <xf numFmtId="166" fontId="3" fillId="25" borderId="1" xfId="0" applyNumberFormat="1" applyFont="1" applyFill="1" applyBorder="1" applyAlignment="1">
      <alignment horizontal="center" vertical="center" wrapText="1"/>
    </xf>
    <xf numFmtId="4" fontId="35" fillId="25" borderId="1" xfId="0" applyNumberFormat="1" applyFont="1" applyFill="1" applyBorder="1" applyAlignment="1">
      <alignment horizontal="center" vertical="center" wrapText="1"/>
    </xf>
    <xf numFmtId="4" fontId="33" fillId="25" borderId="1" xfId="0" applyNumberFormat="1" applyFont="1" applyFill="1" applyBorder="1" applyAlignment="1">
      <alignment horizontal="center" vertical="center"/>
    </xf>
    <xf numFmtId="0" fontId="33" fillId="25" borderId="0" xfId="0" applyFont="1" applyFill="1" applyBorder="1"/>
    <xf numFmtId="0" fontId="3" fillId="25" borderId="1" xfId="0" applyFont="1" applyFill="1" applyBorder="1"/>
    <xf numFmtId="49" fontId="33" fillId="25" borderId="1" xfId="0" applyNumberFormat="1" applyFont="1" applyFill="1" applyBorder="1" applyAlignment="1">
      <alignment horizontal="center" vertical="center"/>
    </xf>
    <xf numFmtId="0" fontId="33" fillId="25" borderId="1" xfId="0" applyFont="1" applyFill="1" applyBorder="1" applyAlignment="1">
      <alignment horizontal="left" vertical="top" wrapText="1"/>
    </xf>
    <xf numFmtId="0" fontId="33" fillId="25" borderId="1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/>
    </xf>
    <xf numFmtId="0" fontId="33" fillId="25" borderId="1" xfId="0" applyFont="1" applyFill="1" applyBorder="1" applyAlignment="1">
      <alignment wrapText="1"/>
    </xf>
    <xf numFmtId="0" fontId="3" fillId="25" borderId="1" xfId="0" applyFont="1" applyFill="1" applyBorder="1" applyAlignment="1">
      <alignment vertical="top" wrapText="1"/>
    </xf>
    <xf numFmtId="4" fontId="33" fillId="25" borderId="1" xfId="0" applyNumberFormat="1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center" vertical="center" wrapText="1"/>
    </xf>
    <xf numFmtId="2" fontId="35" fillId="25" borderId="1" xfId="0" applyNumberFormat="1" applyFont="1" applyFill="1" applyBorder="1" applyAlignment="1">
      <alignment horizontal="center" vertical="center" wrapText="1"/>
    </xf>
    <xf numFmtId="2" fontId="35" fillId="25" borderId="1" xfId="0" applyNumberFormat="1" applyFont="1" applyFill="1" applyBorder="1" applyAlignment="1">
      <alignment horizontal="left" vertical="center" wrapText="1"/>
    </xf>
    <xf numFmtId="2" fontId="35" fillId="25" borderId="1" xfId="0" applyNumberFormat="1" applyFont="1" applyFill="1" applyBorder="1" applyAlignment="1">
      <alignment horizontal="left" vertical="top" wrapText="1"/>
    </xf>
    <xf numFmtId="0" fontId="33" fillId="25" borderId="1" xfId="0" applyFont="1" applyFill="1" applyBorder="1" applyAlignment="1">
      <alignment vertical="top" wrapText="1"/>
    </xf>
    <xf numFmtId="2" fontId="10" fillId="25" borderId="4" xfId="0" applyNumberFormat="1" applyFont="1" applyFill="1" applyBorder="1" applyAlignment="1">
      <alignment horizontal="left" vertical="center" wrapText="1"/>
    </xf>
    <xf numFmtId="2" fontId="35" fillId="25" borderId="4" xfId="0" applyNumberFormat="1" applyFont="1" applyFill="1" applyBorder="1" applyAlignment="1">
      <alignment horizontal="left" vertical="top" wrapText="1"/>
    </xf>
    <xf numFmtId="4" fontId="10" fillId="25" borderId="1" xfId="2" applyNumberFormat="1" applyFont="1" applyFill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center" vertical="center" wrapText="1"/>
    </xf>
    <xf numFmtId="0" fontId="3" fillId="25" borderId="4" xfId="0" applyFont="1" applyFill="1" applyBorder="1" applyAlignment="1">
      <alignment vertical="top" wrapText="1"/>
    </xf>
    <xf numFmtId="0" fontId="33" fillId="25" borderId="1" xfId="0" applyFont="1" applyFill="1" applyBorder="1" applyAlignment="1">
      <alignment vertical="center" wrapText="1"/>
    </xf>
    <xf numFmtId="0" fontId="3" fillId="25" borderId="4" xfId="0" applyFont="1" applyFill="1" applyBorder="1" applyAlignment="1">
      <alignment horizontal="center" vertical="center" wrapText="1"/>
    </xf>
    <xf numFmtId="0" fontId="3" fillId="25" borderId="5" xfId="0" applyFont="1" applyFill="1" applyBorder="1" applyAlignment="1">
      <alignment horizontal="center" vertical="center"/>
    </xf>
    <xf numFmtId="4" fontId="35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1" xfId="0" applyFont="1" applyFill="1" applyBorder="1" applyAlignment="1" applyProtection="1">
      <alignment horizontal="center" vertical="center" wrapText="1"/>
      <protection locked="0"/>
    </xf>
    <xf numFmtId="0" fontId="10" fillId="25" borderId="4" xfId="0" applyFont="1" applyFill="1" applyBorder="1" applyAlignment="1" applyProtection="1">
      <alignment vertical="top" wrapText="1"/>
      <protection locked="0"/>
    </xf>
    <xf numFmtId="0" fontId="10" fillId="25" borderId="1" xfId="0" applyFont="1" applyFill="1" applyBorder="1" applyAlignment="1" applyProtection="1">
      <alignment horizontal="left" vertical="center" wrapText="1"/>
      <protection locked="0"/>
    </xf>
    <xf numFmtId="0" fontId="10" fillId="25" borderId="1" xfId="0" applyFont="1" applyFill="1" applyBorder="1" applyAlignment="1" applyProtection="1">
      <alignment horizontal="left" vertical="top" wrapText="1"/>
      <protection locked="0"/>
    </xf>
    <xf numFmtId="4" fontId="33" fillId="25" borderId="6" xfId="0" applyNumberFormat="1" applyFont="1" applyFill="1" applyBorder="1" applyAlignment="1">
      <alignment horizontal="center" vertical="center"/>
    </xf>
    <xf numFmtId="0" fontId="3" fillId="25" borderId="0" xfId="0" applyFont="1" applyFill="1"/>
    <xf numFmtId="49" fontId="3" fillId="25" borderId="1" xfId="0" applyNumberFormat="1" applyFont="1" applyFill="1" applyBorder="1" applyAlignment="1">
      <alignment vertical="center"/>
    </xf>
    <xf numFmtId="49" fontId="3" fillId="25" borderId="0" xfId="0" applyNumberFormat="1" applyFont="1" applyFill="1" applyAlignment="1">
      <alignment horizontal="center" vertical="center"/>
    </xf>
    <xf numFmtId="2" fontId="10" fillId="25" borderId="0" xfId="0" applyNumberFormat="1" applyFont="1" applyFill="1" applyBorder="1" applyAlignment="1">
      <alignment horizontal="left" vertical="top" wrapText="1"/>
    </xf>
    <xf numFmtId="2" fontId="3" fillId="25" borderId="0" xfId="0" applyNumberFormat="1" applyFont="1" applyFill="1"/>
    <xf numFmtId="166" fontId="3" fillId="25" borderId="0" xfId="0" applyNumberFormat="1" applyFont="1" applyFill="1"/>
    <xf numFmtId="4" fontId="41" fillId="25" borderId="1" xfId="0" applyNumberFormat="1" applyFont="1" applyFill="1" applyBorder="1"/>
    <xf numFmtId="49" fontId="3" fillId="25" borderId="1" xfId="0" applyNumberFormat="1" applyFont="1" applyFill="1" applyBorder="1" applyAlignment="1">
      <alignment horizontal="center" vertical="center"/>
    </xf>
    <xf numFmtId="49" fontId="3" fillId="25" borderId="4" xfId="0" applyNumberFormat="1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center" vertical="center" wrapText="1"/>
    </xf>
    <xf numFmtId="49" fontId="10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1" xfId="0" applyFont="1" applyFill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left" vertical="center" wrapText="1"/>
    </xf>
    <xf numFmtId="0" fontId="35" fillId="25" borderId="1" xfId="0" applyFont="1" applyFill="1" applyBorder="1" applyAlignment="1" applyProtection="1">
      <alignment horizontal="left" vertical="top" wrapText="1"/>
      <protection locked="0"/>
    </xf>
    <xf numFmtId="49" fontId="3" fillId="25" borderId="5" xfId="0" applyNumberFormat="1" applyFont="1" applyFill="1" applyBorder="1" applyAlignment="1">
      <alignment horizontal="center" vertical="center"/>
    </xf>
    <xf numFmtId="2" fontId="10" fillId="25" borderId="4" xfId="0" applyNumberFormat="1" applyFont="1" applyFill="1" applyBorder="1" applyAlignment="1">
      <alignment horizontal="left" vertical="top" wrapText="1"/>
    </xf>
    <xf numFmtId="0" fontId="35" fillId="25" borderId="1" xfId="0" applyFont="1" applyFill="1" applyBorder="1" applyAlignment="1" applyProtection="1">
      <alignment horizontal="left" vertical="center" wrapText="1"/>
      <protection locked="0"/>
    </xf>
    <xf numFmtId="0" fontId="3" fillId="25" borderId="4" xfId="0" applyFont="1" applyFill="1" applyBorder="1" applyAlignment="1">
      <alignment horizontal="left" vertical="top" wrapText="1"/>
    </xf>
    <xf numFmtId="0" fontId="3" fillId="25" borderId="5" xfId="0" applyFont="1" applyFill="1" applyBorder="1" applyAlignment="1">
      <alignment horizontal="left" vertical="top" wrapText="1"/>
    </xf>
    <xf numFmtId="0" fontId="10" fillId="25" borderId="4" xfId="0" applyFont="1" applyFill="1" applyBorder="1" applyAlignment="1" applyProtection="1">
      <alignment horizontal="left" vertical="top" wrapText="1"/>
      <protection locked="0"/>
    </xf>
    <xf numFmtId="49" fontId="3" fillId="25" borderId="4" xfId="0" applyNumberFormat="1" applyFont="1" applyFill="1" applyBorder="1" applyAlignment="1">
      <alignment horizontal="center" vertical="center"/>
    </xf>
    <xf numFmtId="49" fontId="3" fillId="25" borderId="5" xfId="0" applyNumberFormat="1" applyFont="1" applyFill="1" applyBorder="1" applyAlignment="1">
      <alignment horizontal="center" vertical="center"/>
    </xf>
    <xf numFmtId="0" fontId="3" fillId="25" borderId="4" xfId="0" applyFont="1" applyFill="1" applyBorder="1" applyAlignment="1">
      <alignment horizontal="left" vertical="top" wrapText="1"/>
    </xf>
    <xf numFmtId="0" fontId="3" fillId="25" borderId="5" xfId="0" applyFont="1" applyFill="1" applyBorder="1" applyAlignment="1">
      <alignment horizontal="left" vertical="top" wrapText="1"/>
    </xf>
    <xf numFmtId="0" fontId="35" fillId="25" borderId="1" xfId="0" applyFont="1" applyFill="1" applyBorder="1" applyAlignment="1" applyProtection="1">
      <alignment horizontal="left" vertical="center" wrapText="1"/>
      <protection locked="0"/>
    </xf>
    <xf numFmtId="0" fontId="33" fillId="25" borderId="2" xfId="0" applyFont="1" applyFill="1" applyBorder="1" applyAlignment="1">
      <alignment vertical="center" wrapText="1"/>
    </xf>
    <xf numFmtId="0" fontId="0" fillId="25" borderId="6" xfId="0" applyFill="1" applyBorder="1" applyAlignment="1"/>
    <xf numFmtId="49" fontId="33" fillId="25" borderId="2" xfId="0" applyNumberFormat="1" applyFont="1" applyFill="1" applyBorder="1" applyAlignment="1">
      <alignment horizontal="center" vertical="center"/>
    </xf>
    <xf numFmtId="49" fontId="33" fillId="25" borderId="3" xfId="0" applyNumberFormat="1" applyFont="1" applyFill="1" applyBorder="1" applyAlignment="1">
      <alignment horizontal="center" vertical="center"/>
    </xf>
    <xf numFmtId="0" fontId="10" fillId="25" borderId="4" xfId="0" applyFont="1" applyFill="1" applyBorder="1" applyAlignment="1" applyProtection="1">
      <alignment horizontal="left" vertical="top" wrapText="1"/>
      <protection locked="0"/>
    </xf>
    <xf numFmtId="0" fontId="10" fillId="25" borderId="5" xfId="0" applyFont="1" applyFill="1" applyBorder="1" applyAlignment="1" applyProtection="1">
      <alignment horizontal="left" vertical="top" wrapText="1"/>
      <protection locked="0"/>
    </xf>
    <xf numFmtId="0" fontId="33" fillId="25" borderId="1" xfId="0" applyFont="1" applyFill="1" applyBorder="1" applyAlignment="1">
      <alignment horizontal="left" vertical="center" wrapText="1"/>
    </xf>
    <xf numFmtId="0" fontId="33" fillId="25" borderId="2" xfId="0" applyFont="1" applyFill="1" applyBorder="1" applyAlignment="1">
      <alignment horizontal="center" vertical="center"/>
    </xf>
    <xf numFmtId="0" fontId="33" fillId="25" borderId="3" xfId="0" applyFont="1" applyFill="1" applyBorder="1" applyAlignment="1">
      <alignment horizontal="center" vertical="center"/>
    </xf>
    <xf numFmtId="0" fontId="34" fillId="25" borderId="7" xfId="0" applyFont="1" applyFill="1" applyBorder="1" applyAlignment="1">
      <alignment horizontal="center" vertical="center"/>
    </xf>
    <xf numFmtId="0" fontId="10" fillId="25" borderId="4" xfId="0" applyFont="1" applyFill="1" applyBorder="1" applyAlignment="1" applyProtection="1">
      <alignment horizontal="left" vertical="center" wrapText="1"/>
      <protection locked="0"/>
    </xf>
    <xf numFmtId="0" fontId="10" fillId="25" borderId="7" xfId="0" applyFont="1" applyFill="1" applyBorder="1" applyAlignment="1" applyProtection="1">
      <alignment horizontal="left" vertical="center" wrapText="1"/>
      <protection locked="0"/>
    </xf>
    <xf numFmtId="0" fontId="0" fillId="25" borderId="5" xfId="0" applyFill="1" applyBorder="1" applyAlignment="1">
      <alignment horizontal="left" vertical="center" wrapText="1"/>
    </xf>
    <xf numFmtId="0" fontId="3" fillId="25" borderId="4" xfId="0" applyFont="1" applyFill="1" applyBorder="1" applyAlignment="1">
      <alignment horizontal="left" vertical="center" wrapText="1"/>
    </xf>
    <xf numFmtId="0" fontId="3" fillId="25" borderId="5" xfId="0" applyFont="1" applyFill="1" applyBorder="1" applyAlignment="1">
      <alignment horizontal="left" vertical="center" wrapText="1"/>
    </xf>
    <xf numFmtId="164" fontId="33" fillId="25" borderId="1" xfId="0" applyNumberFormat="1" applyFont="1" applyFill="1" applyBorder="1" applyAlignment="1">
      <alignment horizontal="left" vertical="center" wrapText="1"/>
    </xf>
    <xf numFmtId="0" fontId="34" fillId="25" borderId="1" xfId="0" applyFont="1" applyFill="1" applyBorder="1" applyAlignment="1">
      <alignment horizontal="center" vertical="center"/>
    </xf>
    <xf numFmtId="0" fontId="34" fillId="25" borderId="5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left" vertical="center" wrapText="1"/>
    </xf>
    <xf numFmtId="2" fontId="10" fillId="25" borderId="4" xfId="0" applyNumberFormat="1" applyFont="1" applyFill="1" applyBorder="1" applyAlignment="1">
      <alignment horizontal="left" vertical="top" wrapText="1"/>
    </xf>
    <xf numFmtId="2" fontId="10" fillId="25" borderId="5" xfId="0" applyNumberFormat="1" applyFont="1" applyFill="1" applyBorder="1" applyAlignment="1">
      <alignment horizontal="left" vertical="top" wrapText="1"/>
    </xf>
    <xf numFmtId="49" fontId="33" fillId="25" borderId="20" xfId="0" applyNumberFormat="1" applyFont="1" applyFill="1" applyBorder="1" applyAlignment="1">
      <alignment horizontal="center" vertical="center" wrapText="1"/>
    </xf>
    <xf numFmtId="0" fontId="33" fillId="25" borderId="20" xfId="0" applyFont="1" applyFill="1" applyBorder="1" applyAlignment="1">
      <alignment wrapText="1"/>
    </xf>
    <xf numFmtId="166" fontId="3" fillId="25" borderId="2" xfId="0" applyNumberFormat="1" applyFont="1" applyFill="1" applyBorder="1" applyAlignment="1">
      <alignment horizontal="center" vertical="center" wrapText="1"/>
    </xf>
    <xf numFmtId="166" fontId="3" fillId="25" borderId="3" xfId="0" applyNumberFormat="1" applyFont="1" applyFill="1" applyBorder="1" applyAlignment="1">
      <alignment horizontal="center" vertical="center" wrapText="1"/>
    </xf>
    <xf numFmtId="166" fontId="3" fillId="25" borderId="6" xfId="0" applyNumberFormat="1" applyFont="1" applyFill="1" applyBorder="1" applyAlignment="1">
      <alignment horizontal="center" vertical="center" wrapText="1"/>
    </xf>
    <xf numFmtId="2" fontId="3" fillId="25" borderId="1" xfId="0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center" vertical="center" wrapText="1"/>
    </xf>
    <xf numFmtId="49" fontId="10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  <xf numFmtId="4" fontId="3" fillId="25" borderId="4" xfId="0" applyNumberFormat="1" applyFont="1" applyFill="1" applyBorder="1" applyAlignment="1">
      <alignment horizontal="center" vertical="center"/>
    </xf>
    <xf numFmtId="4" fontId="3" fillId="25" borderId="5" xfId="0" applyNumberFormat="1" applyFont="1" applyFill="1" applyBorder="1" applyAlignment="1">
      <alignment horizontal="center" vertical="center"/>
    </xf>
    <xf numFmtId="4" fontId="3" fillId="25" borderId="0" xfId="0" applyNumberFormat="1" applyFont="1" applyFill="1"/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2"/>
  <sheetViews>
    <sheetView tabSelected="1" topLeftCell="A2" zoomScale="60" zoomScaleNormal="60" zoomScaleSheetLayoutView="50" workbookViewId="0">
      <pane ySplit="2" topLeftCell="A4" activePane="bottomLeft" state="frozen"/>
      <selection activeCell="A2" sqref="A2"/>
      <selection pane="bottomLeft" activeCell="A161" sqref="A161:AD169"/>
    </sheetView>
  </sheetViews>
  <sheetFormatPr defaultRowHeight="18.75" x14ac:dyDescent="0.3"/>
  <cols>
    <col min="1" max="1" width="12.42578125" style="82" customWidth="1"/>
    <col min="2" max="2" width="57.28515625" style="80" customWidth="1"/>
    <col min="3" max="3" width="16.85546875" style="80" customWidth="1"/>
    <col min="4" max="4" width="26.42578125" style="80" customWidth="1"/>
    <col min="5" max="6" width="20.5703125" style="80" customWidth="1"/>
    <col min="7" max="7" width="23.140625" style="80" customWidth="1"/>
    <col min="8" max="8" width="25.42578125" style="80" customWidth="1"/>
    <col min="9" max="9" width="25.28515625" style="80" customWidth="1"/>
    <col min="10" max="10" width="23.28515625" style="80" customWidth="1"/>
    <col min="11" max="11" width="23.85546875" style="80" customWidth="1"/>
    <col min="12" max="12" width="22.85546875" style="80" hidden="1" customWidth="1"/>
    <col min="13" max="13" width="21.7109375" style="80" hidden="1" customWidth="1"/>
    <col min="14" max="14" width="21.42578125" style="80" hidden="1" customWidth="1"/>
    <col min="15" max="15" width="22.42578125" style="80" hidden="1" customWidth="1"/>
    <col min="16" max="16" width="24.28515625" style="84" customWidth="1"/>
    <col min="17" max="17" width="23.28515625" style="84" customWidth="1"/>
    <col min="18" max="18" width="21.7109375" style="84" customWidth="1"/>
    <col min="19" max="19" width="23.140625" style="84" customWidth="1"/>
    <col min="20" max="20" width="17" style="84" customWidth="1"/>
    <col min="21" max="21" width="14.28515625" style="84" customWidth="1"/>
    <col min="22" max="22" width="17.42578125" style="84" customWidth="1"/>
    <col min="23" max="23" width="15.42578125" style="84" customWidth="1"/>
    <col min="24" max="24" width="13.85546875" style="85" customWidth="1"/>
    <col min="25" max="25" width="14.42578125" style="85" customWidth="1"/>
    <col min="26" max="26" width="15.85546875" style="85" customWidth="1"/>
    <col min="27" max="27" width="13.5703125" style="85" customWidth="1"/>
    <col min="28" max="16384" width="9.140625" style="80"/>
  </cols>
  <sheetData>
    <row r="1" spans="1:27" s="46" customFormat="1" ht="62.25" customHeight="1" x14ac:dyDescent="0.3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s="48" customFormat="1" ht="57" customHeight="1" x14ac:dyDescent="0.3">
      <c r="A2" s="134" t="s">
        <v>0</v>
      </c>
      <c r="B2" s="47" t="s">
        <v>1</v>
      </c>
      <c r="C2" s="135" t="s">
        <v>16</v>
      </c>
      <c r="D2" s="133" t="s">
        <v>100</v>
      </c>
      <c r="E2" s="133"/>
      <c r="F2" s="133"/>
      <c r="G2" s="133"/>
      <c r="H2" s="133" t="s">
        <v>97</v>
      </c>
      <c r="I2" s="133"/>
      <c r="J2" s="133"/>
      <c r="K2" s="133"/>
      <c r="L2" s="133" t="s">
        <v>84</v>
      </c>
      <c r="M2" s="133"/>
      <c r="N2" s="133"/>
      <c r="O2" s="133"/>
      <c r="P2" s="132" t="s">
        <v>98</v>
      </c>
      <c r="Q2" s="132"/>
      <c r="R2" s="132"/>
      <c r="S2" s="132"/>
      <c r="T2" s="129" t="s">
        <v>107</v>
      </c>
      <c r="U2" s="130"/>
      <c r="V2" s="130"/>
      <c r="W2" s="131"/>
      <c r="X2" s="129" t="s">
        <v>99</v>
      </c>
      <c r="Y2" s="130"/>
      <c r="Z2" s="130"/>
      <c r="AA2" s="131"/>
    </row>
    <row r="3" spans="1:27" s="48" customFormat="1" ht="37.5" customHeight="1" x14ac:dyDescent="0.3">
      <c r="A3" s="134"/>
      <c r="B3" s="91" t="s">
        <v>2</v>
      </c>
      <c r="C3" s="135"/>
      <c r="D3" s="91" t="s">
        <v>20</v>
      </c>
      <c r="E3" s="91" t="s">
        <v>21</v>
      </c>
      <c r="F3" s="91" t="s">
        <v>51</v>
      </c>
      <c r="G3" s="91" t="s">
        <v>22</v>
      </c>
      <c r="H3" s="89" t="s">
        <v>20</v>
      </c>
      <c r="I3" s="89" t="s">
        <v>21</v>
      </c>
      <c r="J3" s="89" t="s">
        <v>51</v>
      </c>
      <c r="K3" s="89" t="s">
        <v>22</v>
      </c>
      <c r="L3" s="89" t="s">
        <v>20</v>
      </c>
      <c r="M3" s="89" t="s">
        <v>21</v>
      </c>
      <c r="N3" s="89" t="s">
        <v>51</v>
      </c>
      <c r="O3" s="89" t="s">
        <v>22</v>
      </c>
      <c r="P3" s="89" t="s">
        <v>20</v>
      </c>
      <c r="Q3" s="89" t="s">
        <v>21</v>
      </c>
      <c r="R3" s="89" t="s">
        <v>51</v>
      </c>
      <c r="S3" s="89" t="s">
        <v>22</v>
      </c>
      <c r="T3" s="89" t="s">
        <v>20</v>
      </c>
      <c r="U3" s="89" t="s">
        <v>21</v>
      </c>
      <c r="V3" s="89" t="s">
        <v>51</v>
      </c>
      <c r="W3" s="89" t="s">
        <v>22</v>
      </c>
      <c r="X3" s="49" t="s">
        <v>20</v>
      </c>
      <c r="Y3" s="49" t="s">
        <v>21</v>
      </c>
      <c r="Z3" s="49" t="s">
        <v>51</v>
      </c>
      <c r="AA3" s="49" t="s">
        <v>22</v>
      </c>
    </row>
    <row r="4" spans="1:27" s="48" customFormat="1" x14ac:dyDescent="0.3">
      <c r="A4" s="90" t="s">
        <v>3</v>
      </c>
      <c r="B4" s="90" t="s">
        <v>12</v>
      </c>
      <c r="C4" s="90" t="s">
        <v>24</v>
      </c>
      <c r="D4" s="90" t="s">
        <v>26</v>
      </c>
      <c r="E4" s="90" t="s">
        <v>14</v>
      </c>
      <c r="F4" s="90" t="s">
        <v>27</v>
      </c>
      <c r="G4" s="90" t="s">
        <v>41</v>
      </c>
      <c r="H4" s="90" t="s">
        <v>15</v>
      </c>
      <c r="I4" s="90" t="s">
        <v>34</v>
      </c>
      <c r="J4" s="90" t="s">
        <v>35</v>
      </c>
      <c r="K4" s="90" t="s">
        <v>36</v>
      </c>
      <c r="L4" s="90" t="s">
        <v>83</v>
      </c>
      <c r="M4" s="90" t="s">
        <v>71</v>
      </c>
      <c r="N4" s="90" t="s">
        <v>59</v>
      </c>
      <c r="O4" s="90" t="s">
        <v>64</v>
      </c>
      <c r="P4" s="90" t="s">
        <v>37</v>
      </c>
      <c r="Q4" s="90" t="s">
        <v>38</v>
      </c>
      <c r="R4" s="90" t="s">
        <v>39</v>
      </c>
      <c r="S4" s="90" t="s">
        <v>40</v>
      </c>
      <c r="T4" s="90" t="s">
        <v>80</v>
      </c>
      <c r="U4" s="90" t="s">
        <v>81</v>
      </c>
      <c r="V4" s="90" t="s">
        <v>66</v>
      </c>
      <c r="W4" s="90" t="s">
        <v>82</v>
      </c>
      <c r="X4" s="90" t="s">
        <v>83</v>
      </c>
      <c r="Y4" s="90" t="s">
        <v>71</v>
      </c>
      <c r="Z4" s="90" t="s">
        <v>59</v>
      </c>
      <c r="AA4" s="90" t="s">
        <v>64</v>
      </c>
    </row>
    <row r="5" spans="1:27" s="52" customFormat="1" ht="53.25" customHeight="1" x14ac:dyDescent="0.3">
      <c r="A5" s="54" t="s">
        <v>27</v>
      </c>
      <c r="B5" s="112" t="s">
        <v>85</v>
      </c>
      <c r="C5" s="112"/>
      <c r="D5" s="60">
        <f>D6+D34</f>
        <v>131396891</v>
      </c>
      <c r="E5" s="60">
        <f t="shared" ref="E5:S5" si="0">E6+E34</f>
        <v>0</v>
      </c>
      <c r="F5" s="60">
        <f t="shared" si="0"/>
        <v>0</v>
      </c>
      <c r="G5" s="60">
        <f t="shared" si="0"/>
        <v>131396891</v>
      </c>
      <c r="H5" s="60">
        <f t="shared" si="0"/>
        <v>693240842</v>
      </c>
      <c r="I5" s="60">
        <f t="shared" si="0"/>
        <v>22296600</v>
      </c>
      <c r="J5" s="60">
        <f t="shared" si="0"/>
        <v>13756500</v>
      </c>
      <c r="K5" s="60">
        <f t="shared" si="0"/>
        <v>657187742</v>
      </c>
      <c r="L5" s="60">
        <f t="shared" si="0"/>
        <v>298117674</v>
      </c>
      <c r="M5" s="60">
        <f t="shared" si="0"/>
        <v>579011</v>
      </c>
      <c r="N5" s="60">
        <f t="shared" si="0"/>
        <v>39700</v>
      </c>
      <c r="O5" s="60">
        <f t="shared" si="0"/>
        <v>297498963</v>
      </c>
      <c r="P5" s="60">
        <f t="shared" si="0"/>
        <v>9415380.25</v>
      </c>
      <c r="Q5" s="60">
        <f t="shared" si="0"/>
        <v>0</v>
      </c>
      <c r="R5" s="60">
        <f t="shared" si="0"/>
        <v>0</v>
      </c>
      <c r="S5" s="60">
        <f t="shared" si="0"/>
        <v>9415380.25</v>
      </c>
      <c r="T5" s="51">
        <f>IF(P5=0,0,P5/D5*100)</f>
        <v>7.1656035225369212</v>
      </c>
      <c r="U5" s="51">
        <f t="shared" ref="U5:U7" si="1">IF(Q5=0,0,Q5/E5*100)</f>
        <v>0</v>
      </c>
      <c r="V5" s="51">
        <f t="shared" ref="V5:V36" si="2">IF(R5=0,0,R5/F5*100)</f>
        <v>0</v>
      </c>
      <c r="W5" s="51">
        <f t="shared" ref="W5:W36" si="3">IF(S5=0,0,S5/G5*100)</f>
        <v>7.1656035225369212</v>
      </c>
      <c r="X5" s="51">
        <f>IF(P5=0,0,P5/H5*100)</f>
        <v>1.358168717070481</v>
      </c>
      <c r="Y5" s="51">
        <f t="shared" ref="Y5:Y36" si="4">IF(Q5=0,0,Q5/I5*100)</f>
        <v>0</v>
      </c>
      <c r="Z5" s="51">
        <f t="shared" ref="Z5:Z36" si="5">IF(R5=0,0,R5/J5*100)</f>
        <v>0</v>
      </c>
      <c r="AA5" s="51">
        <f t="shared" ref="AA5:AA36" si="6">IF(S5=0,0,S5/K5*100)</f>
        <v>1.4326773992080941</v>
      </c>
    </row>
    <row r="6" spans="1:27" s="52" customFormat="1" ht="88.5" customHeight="1" x14ac:dyDescent="0.3">
      <c r="A6" s="54" t="s">
        <v>28</v>
      </c>
      <c r="B6" s="92" t="s">
        <v>101</v>
      </c>
      <c r="C6" s="92"/>
      <c r="D6" s="60">
        <f>D7+D13+D16+D18</f>
        <v>125162547</v>
      </c>
      <c r="E6" s="60">
        <f t="shared" ref="E6:S6" si="7">E7+E13+E16+E18</f>
        <v>0</v>
      </c>
      <c r="F6" s="60">
        <f t="shared" si="7"/>
        <v>0</v>
      </c>
      <c r="G6" s="60">
        <f t="shared" si="7"/>
        <v>125162547</v>
      </c>
      <c r="H6" s="60">
        <f t="shared" si="7"/>
        <v>665454393</v>
      </c>
      <c r="I6" s="60">
        <f t="shared" si="7"/>
        <v>22296600</v>
      </c>
      <c r="J6" s="60">
        <f t="shared" si="7"/>
        <v>13756500</v>
      </c>
      <c r="K6" s="60">
        <f t="shared" si="7"/>
        <v>629401293</v>
      </c>
      <c r="L6" s="60">
        <f t="shared" si="7"/>
        <v>278937904</v>
      </c>
      <c r="M6" s="60">
        <f t="shared" si="7"/>
        <v>579011</v>
      </c>
      <c r="N6" s="60">
        <f t="shared" si="7"/>
        <v>39700</v>
      </c>
      <c r="O6" s="60">
        <f t="shared" si="7"/>
        <v>278319193</v>
      </c>
      <c r="P6" s="60">
        <f t="shared" si="7"/>
        <v>7786153.1799999997</v>
      </c>
      <c r="Q6" s="60">
        <f t="shared" si="7"/>
        <v>0</v>
      </c>
      <c r="R6" s="60">
        <f t="shared" si="7"/>
        <v>0</v>
      </c>
      <c r="S6" s="60">
        <f t="shared" si="7"/>
        <v>7786153.1799999997</v>
      </c>
      <c r="T6" s="51">
        <f>IF(P6=0,0,P6/D6*100)</f>
        <v>6.2208331219082655</v>
      </c>
      <c r="U6" s="51">
        <f>IF(Q6=0,0,Q6/E6*100)</f>
        <v>0</v>
      </c>
      <c r="V6" s="51">
        <f>IF(R6=0,0,R6/F6*100)</f>
        <v>0</v>
      </c>
      <c r="W6" s="51">
        <f>IF(S6=0,0,S6/G6*100)</f>
        <v>6.2208331219082655</v>
      </c>
      <c r="X6" s="51">
        <f>IF(P6=0,0,P6/H6*100)</f>
        <v>1.170050609313507</v>
      </c>
      <c r="Y6" s="51">
        <f>IF(Q6=0,0,Q6/I6*100)</f>
        <v>0</v>
      </c>
      <c r="Z6" s="51">
        <f t="shared" si="5"/>
        <v>0</v>
      </c>
      <c r="AA6" s="51">
        <f t="shared" si="6"/>
        <v>1.2370729559336955</v>
      </c>
    </row>
    <row r="7" spans="1:27" s="52" customFormat="1" ht="113.25" customHeight="1" x14ac:dyDescent="0.3">
      <c r="A7" s="54" t="s">
        <v>29</v>
      </c>
      <c r="B7" s="92" t="s">
        <v>86</v>
      </c>
      <c r="C7" s="62"/>
      <c r="D7" s="50">
        <f>SUM(D8:D11)</f>
        <v>77447921</v>
      </c>
      <c r="E7" s="50">
        <f t="shared" ref="E7:S7" si="8">SUM(E8:E11)</f>
        <v>0</v>
      </c>
      <c r="F7" s="50">
        <f t="shared" si="8"/>
        <v>0</v>
      </c>
      <c r="G7" s="50">
        <f t="shared" si="8"/>
        <v>77447921</v>
      </c>
      <c r="H7" s="50">
        <f t="shared" si="8"/>
        <v>429722305</v>
      </c>
      <c r="I7" s="50">
        <f t="shared" si="8"/>
        <v>1042200</v>
      </c>
      <c r="J7" s="50">
        <f t="shared" si="8"/>
        <v>167600</v>
      </c>
      <c r="K7" s="50">
        <f t="shared" si="8"/>
        <v>428512505</v>
      </c>
      <c r="L7" s="50">
        <f t="shared" si="8"/>
        <v>46926156</v>
      </c>
      <c r="M7" s="50">
        <f t="shared" si="8"/>
        <v>579011</v>
      </c>
      <c r="N7" s="50">
        <f t="shared" si="8"/>
        <v>39700</v>
      </c>
      <c r="O7" s="50">
        <f t="shared" si="8"/>
        <v>46307445</v>
      </c>
      <c r="P7" s="50">
        <f t="shared" si="8"/>
        <v>4451787.37</v>
      </c>
      <c r="Q7" s="50">
        <f t="shared" si="8"/>
        <v>0</v>
      </c>
      <c r="R7" s="50">
        <f t="shared" si="8"/>
        <v>0</v>
      </c>
      <c r="S7" s="50">
        <f t="shared" si="8"/>
        <v>4451787.37</v>
      </c>
      <c r="T7" s="51">
        <f t="shared" ref="T7:T36" si="9">IF(P7=0,0,P7/D7*100)</f>
        <v>5.7481044197429139</v>
      </c>
      <c r="U7" s="51">
        <f t="shared" si="1"/>
        <v>0</v>
      </c>
      <c r="V7" s="51">
        <f t="shared" si="2"/>
        <v>0</v>
      </c>
      <c r="W7" s="51">
        <f t="shared" si="3"/>
        <v>5.7481044197429139</v>
      </c>
      <c r="X7" s="51">
        <f t="shared" ref="X7:X36" si="10">IF(P7=0,0,P7/H7*100)</f>
        <v>1.0359684191864327</v>
      </c>
      <c r="Y7" s="51">
        <f t="shared" si="4"/>
        <v>0</v>
      </c>
      <c r="Z7" s="51">
        <f t="shared" si="5"/>
        <v>0</v>
      </c>
      <c r="AA7" s="51">
        <f t="shared" si="6"/>
        <v>1.0388932220309417</v>
      </c>
    </row>
    <row r="8" spans="1:27" s="48" customFormat="1" ht="65.25" customHeight="1" x14ac:dyDescent="0.3">
      <c r="A8" s="87" t="s">
        <v>52</v>
      </c>
      <c r="B8" s="38" t="s">
        <v>17</v>
      </c>
      <c r="C8" s="89" t="s">
        <v>65</v>
      </c>
      <c r="D8" s="36">
        <f>SUM(E8:G8)</f>
        <v>77447921</v>
      </c>
      <c r="E8" s="36">
        <v>0</v>
      </c>
      <c r="F8" s="36">
        <v>0</v>
      </c>
      <c r="G8" s="36">
        <v>77447921</v>
      </c>
      <c r="H8" s="39">
        <f>SUM(I8:K8)</f>
        <v>428368200</v>
      </c>
      <c r="I8" s="37">
        <v>0</v>
      </c>
      <c r="J8" s="37">
        <v>0</v>
      </c>
      <c r="K8" s="37">
        <v>428368200</v>
      </c>
      <c r="L8" s="37">
        <f t="shared" ref="L8:L11" si="11">M8+N8+O8</f>
        <v>46198261</v>
      </c>
      <c r="M8" s="37">
        <v>0</v>
      </c>
      <c r="N8" s="37">
        <v>0</v>
      </c>
      <c r="O8" s="37">
        <v>46198261</v>
      </c>
      <c r="P8" s="36">
        <f t="shared" ref="P8:P11" si="12">SUM(Q8:S8)</f>
        <v>4451787.37</v>
      </c>
      <c r="Q8" s="37">
        <v>0</v>
      </c>
      <c r="R8" s="37">
        <v>0</v>
      </c>
      <c r="S8" s="37">
        <v>4451787.37</v>
      </c>
      <c r="T8" s="37">
        <f>IF(P8=0,0,P8/D8*100)</f>
        <v>5.7481044197429139</v>
      </c>
      <c r="U8" s="37">
        <f>IF(Q8=0,0,Q8/E8*100)</f>
        <v>0</v>
      </c>
      <c r="V8" s="37">
        <f t="shared" si="2"/>
        <v>0</v>
      </c>
      <c r="W8" s="37">
        <f>IF(S8=0,0,S8/G8*100)</f>
        <v>5.7481044197429139</v>
      </c>
      <c r="X8" s="37">
        <f t="shared" si="10"/>
        <v>1.0392431954566188</v>
      </c>
      <c r="Y8" s="37">
        <f t="shared" si="4"/>
        <v>0</v>
      </c>
      <c r="Z8" s="37">
        <f t="shared" si="5"/>
        <v>0</v>
      </c>
      <c r="AA8" s="37">
        <f>IF(S8=0,0,S8/K8*100)</f>
        <v>1.0392431954566188</v>
      </c>
    </row>
    <row r="9" spans="1:27" s="48" customFormat="1" ht="75.75" customHeight="1" x14ac:dyDescent="0.3">
      <c r="A9" s="87" t="s">
        <v>53</v>
      </c>
      <c r="B9" s="38" t="s">
        <v>88</v>
      </c>
      <c r="C9" s="89" t="s">
        <v>65</v>
      </c>
      <c r="D9" s="36">
        <f t="shared" ref="D9:D11" si="13">SUM(E9:G9)</f>
        <v>0</v>
      </c>
      <c r="E9" s="36">
        <v>0</v>
      </c>
      <c r="F9" s="36">
        <v>0</v>
      </c>
      <c r="G9" s="36">
        <v>0</v>
      </c>
      <c r="H9" s="39">
        <f>SUM(I9:K9)</f>
        <v>766000</v>
      </c>
      <c r="I9" s="37">
        <v>651100</v>
      </c>
      <c r="J9" s="37">
        <v>0</v>
      </c>
      <c r="K9" s="37">
        <v>114900</v>
      </c>
      <c r="L9" s="37"/>
      <c r="M9" s="37"/>
      <c r="N9" s="37"/>
      <c r="O9" s="37"/>
      <c r="P9" s="36">
        <f t="shared" si="12"/>
        <v>0</v>
      </c>
      <c r="Q9" s="37">
        <v>0</v>
      </c>
      <c r="R9" s="37">
        <v>0</v>
      </c>
      <c r="S9" s="37">
        <v>0</v>
      </c>
      <c r="T9" s="37">
        <f t="shared" si="9"/>
        <v>0</v>
      </c>
      <c r="U9" s="37">
        <f t="shared" ref="U9:U36" si="14">IF(Q9=0,0,Q9/E9*100)</f>
        <v>0</v>
      </c>
      <c r="V9" s="37">
        <f t="shared" si="2"/>
        <v>0</v>
      </c>
      <c r="W9" s="37">
        <f t="shared" si="3"/>
        <v>0</v>
      </c>
      <c r="X9" s="37">
        <f t="shared" si="10"/>
        <v>0</v>
      </c>
      <c r="Y9" s="37">
        <f t="shared" si="4"/>
        <v>0</v>
      </c>
      <c r="Z9" s="37">
        <f t="shared" si="5"/>
        <v>0</v>
      </c>
      <c r="AA9" s="37">
        <f t="shared" si="6"/>
        <v>0</v>
      </c>
    </row>
    <row r="10" spans="1:27" s="48" customFormat="1" ht="84.75" hidden="1" customHeight="1" x14ac:dyDescent="0.3">
      <c r="A10" s="87" t="s">
        <v>54</v>
      </c>
      <c r="B10" s="40" t="s">
        <v>93</v>
      </c>
      <c r="C10" s="89" t="s">
        <v>65</v>
      </c>
      <c r="D10" s="36">
        <f t="shared" si="13"/>
        <v>0</v>
      </c>
      <c r="E10" s="36"/>
      <c r="F10" s="36"/>
      <c r="G10" s="36"/>
      <c r="H10" s="39">
        <f t="shared" ref="H10:H11" si="15">SUM(I10:K10)</f>
        <v>0</v>
      </c>
      <c r="I10" s="37"/>
      <c r="J10" s="37"/>
      <c r="K10" s="37"/>
      <c r="L10" s="37">
        <f t="shared" si="11"/>
        <v>283926.39</v>
      </c>
      <c r="M10" s="37">
        <v>201637.39</v>
      </c>
      <c r="N10" s="37">
        <v>39700</v>
      </c>
      <c r="O10" s="37">
        <v>42589</v>
      </c>
      <c r="P10" s="36">
        <f t="shared" si="12"/>
        <v>0</v>
      </c>
      <c r="Q10" s="36"/>
      <c r="R10" s="36"/>
      <c r="S10" s="36"/>
      <c r="T10" s="37">
        <f t="shared" si="9"/>
        <v>0</v>
      </c>
      <c r="U10" s="37">
        <f t="shared" si="14"/>
        <v>0</v>
      </c>
      <c r="V10" s="37">
        <f t="shared" si="2"/>
        <v>0</v>
      </c>
      <c r="W10" s="37">
        <f t="shared" si="3"/>
        <v>0</v>
      </c>
      <c r="X10" s="37">
        <f t="shared" si="10"/>
        <v>0</v>
      </c>
      <c r="Y10" s="37">
        <f t="shared" si="4"/>
        <v>0</v>
      </c>
      <c r="Z10" s="37">
        <f t="shared" si="5"/>
        <v>0</v>
      </c>
      <c r="AA10" s="37">
        <f t="shared" si="6"/>
        <v>0</v>
      </c>
    </row>
    <row r="11" spans="1:27" s="48" customFormat="1" ht="94.5" customHeight="1" x14ac:dyDescent="0.3">
      <c r="A11" s="87" t="s">
        <v>54</v>
      </c>
      <c r="B11" s="38" t="s">
        <v>87</v>
      </c>
      <c r="C11" s="89" t="s">
        <v>65</v>
      </c>
      <c r="D11" s="36">
        <f t="shared" si="13"/>
        <v>0</v>
      </c>
      <c r="E11" s="36">
        <v>0</v>
      </c>
      <c r="F11" s="36">
        <v>0</v>
      </c>
      <c r="G11" s="36">
        <v>0</v>
      </c>
      <c r="H11" s="39">
        <f t="shared" si="15"/>
        <v>588105</v>
      </c>
      <c r="I11" s="37">
        <v>391100</v>
      </c>
      <c r="J11" s="37">
        <v>167600</v>
      </c>
      <c r="K11" s="37">
        <v>29405</v>
      </c>
      <c r="L11" s="37">
        <f t="shared" si="11"/>
        <v>443968.61</v>
      </c>
      <c r="M11" s="37">
        <v>377373.61</v>
      </c>
      <c r="N11" s="37">
        <v>0</v>
      </c>
      <c r="O11" s="37">
        <v>66595</v>
      </c>
      <c r="P11" s="36">
        <f t="shared" si="12"/>
        <v>0</v>
      </c>
      <c r="Q11" s="36">
        <v>0</v>
      </c>
      <c r="R11" s="36">
        <v>0</v>
      </c>
      <c r="S11" s="37">
        <v>0</v>
      </c>
      <c r="T11" s="37">
        <f t="shared" si="9"/>
        <v>0</v>
      </c>
      <c r="U11" s="37">
        <f t="shared" si="14"/>
        <v>0</v>
      </c>
      <c r="V11" s="37">
        <f t="shared" si="2"/>
        <v>0</v>
      </c>
      <c r="W11" s="37">
        <f t="shared" si="3"/>
        <v>0</v>
      </c>
      <c r="X11" s="37">
        <f t="shared" si="10"/>
        <v>0</v>
      </c>
      <c r="Y11" s="37">
        <f t="shared" si="4"/>
        <v>0</v>
      </c>
      <c r="Z11" s="37">
        <f t="shared" si="5"/>
        <v>0</v>
      </c>
      <c r="AA11" s="37">
        <f t="shared" si="6"/>
        <v>0</v>
      </c>
    </row>
    <row r="12" spans="1:27" s="48" customFormat="1" ht="57" hidden="1" customHeight="1" x14ac:dyDescent="0.3">
      <c r="A12" s="87"/>
      <c r="B12" s="41"/>
      <c r="C12" s="89"/>
      <c r="D12" s="36"/>
      <c r="E12" s="36"/>
      <c r="F12" s="36"/>
      <c r="G12" s="36"/>
      <c r="H12" s="39"/>
      <c r="I12" s="37"/>
      <c r="J12" s="37"/>
      <c r="K12" s="37"/>
      <c r="L12" s="37"/>
      <c r="M12" s="37"/>
      <c r="N12" s="37"/>
      <c r="O12" s="37"/>
      <c r="P12" s="36"/>
      <c r="Q12" s="36"/>
      <c r="R12" s="36"/>
      <c r="S12" s="36"/>
      <c r="T12" s="51">
        <f t="shared" si="9"/>
        <v>0</v>
      </c>
      <c r="U12" s="51">
        <f t="shared" si="14"/>
        <v>0</v>
      </c>
      <c r="V12" s="51">
        <f t="shared" si="2"/>
        <v>0</v>
      </c>
      <c r="W12" s="51">
        <f t="shared" si="3"/>
        <v>0</v>
      </c>
      <c r="X12" s="51">
        <f t="shared" si="10"/>
        <v>0</v>
      </c>
      <c r="Y12" s="51">
        <f t="shared" si="4"/>
        <v>0</v>
      </c>
      <c r="Z12" s="51">
        <f t="shared" si="5"/>
        <v>0</v>
      </c>
      <c r="AA12" s="51">
        <f t="shared" si="6"/>
        <v>0</v>
      </c>
    </row>
    <row r="13" spans="1:27" s="52" customFormat="1" ht="43.5" customHeight="1" x14ac:dyDescent="0.3">
      <c r="A13" s="54" t="s">
        <v>30</v>
      </c>
      <c r="B13" s="63" t="s">
        <v>55</v>
      </c>
      <c r="C13" s="62"/>
      <c r="D13" s="50">
        <f>D14</f>
        <v>47275563</v>
      </c>
      <c r="E13" s="50">
        <f t="shared" ref="E13:S13" si="16">E14</f>
        <v>0</v>
      </c>
      <c r="F13" s="50">
        <f t="shared" si="16"/>
        <v>0</v>
      </c>
      <c r="G13" s="50">
        <f t="shared" si="16"/>
        <v>47275563</v>
      </c>
      <c r="H13" s="50">
        <f t="shared" si="16"/>
        <v>198174700</v>
      </c>
      <c r="I13" s="50">
        <f t="shared" si="16"/>
        <v>0</v>
      </c>
      <c r="J13" s="50">
        <f t="shared" si="16"/>
        <v>0</v>
      </c>
      <c r="K13" s="50">
        <f t="shared" si="16"/>
        <v>198174700</v>
      </c>
      <c r="L13" s="50">
        <f t="shared" si="16"/>
        <v>116005874</v>
      </c>
      <c r="M13" s="50">
        <f t="shared" si="16"/>
        <v>0</v>
      </c>
      <c r="N13" s="50">
        <f t="shared" si="16"/>
        <v>0</v>
      </c>
      <c r="O13" s="50">
        <f t="shared" si="16"/>
        <v>116005874</v>
      </c>
      <c r="P13" s="50">
        <f t="shared" si="16"/>
        <v>3334365.81</v>
      </c>
      <c r="Q13" s="50">
        <f t="shared" si="16"/>
        <v>0</v>
      </c>
      <c r="R13" s="50">
        <f t="shared" si="16"/>
        <v>0</v>
      </c>
      <c r="S13" s="50">
        <f t="shared" si="16"/>
        <v>3334365.81</v>
      </c>
      <c r="T13" s="51">
        <f t="shared" si="9"/>
        <v>7.0530430489003386</v>
      </c>
      <c r="U13" s="51">
        <f t="shared" si="14"/>
        <v>0</v>
      </c>
      <c r="V13" s="51">
        <f t="shared" si="2"/>
        <v>0</v>
      </c>
      <c r="W13" s="51">
        <f t="shared" si="3"/>
        <v>7.0530430489003386</v>
      </c>
      <c r="X13" s="51">
        <f t="shared" si="10"/>
        <v>1.6825385934733346</v>
      </c>
      <c r="Y13" s="51">
        <f t="shared" si="4"/>
        <v>0</v>
      </c>
      <c r="Z13" s="51">
        <f t="shared" si="5"/>
        <v>0</v>
      </c>
      <c r="AA13" s="51">
        <f t="shared" si="6"/>
        <v>1.6825385934733346</v>
      </c>
    </row>
    <row r="14" spans="1:27" s="48" customFormat="1" ht="69.75" customHeight="1" x14ac:dyDescent="0.3">
      <c r="A14" s="87" t="s">
        <v>95</v>
      </c>
      <c r="B14" s="38" t="s">
        <v>17</v>
      </c>
      <c r="C14" s="89" t="s">
        <v>65</v>
      </c>
      <c r="D14" s="36">
        <f>SUM(E14:G14)</f>
        <v>47275563</v>
      </c>
      <c r="E14" s="36">
        <v>0</v>
      </c>
      <c r="F14" s="36">
        <v>0</v>
      </c>
      <c r="G14" s="36">
        <v>47275563</v>
      </c>
      <c r="H14" s="39">
        <f>SUM(I14:K14)</f>
        <v>198174700</v>
      </c>
      <c r="I14" s="37">
        <v>0</v>
      </c>
      <c r="J14" s="37">
        <v>0</v>
      </c>
      <c r="K14" s="37">
        <v>198174700</v>
      </c>
      <c r="L14" s="37">
        <f>M14+N14+O14</f>
        <v>116005874</v>
      </c>
      <c r="M14" s="37">
        <v>0</v>
      </c>
      <c r="N14" s="37">
        <v>0</v>
      </c>
      <c r="O14" s="37">
        <v>116005874</v>
      </c>
      <c r="P14" s="36">
        <f>SUM(Q14:S14)</f>
        <v>3334365.81</v>
      </c>
      <c r="Q14" s="36">
        <v>0</v>
      </c>
      <c r="R14" s="36">
        <v>0</v>
      </c>
      <c r="S14" s="36">
        <v>3334365.81</v>
      </c>
      <c r="T14" s="37">
        <f t="shared" si="9"/>
        <v>7.0530430489003386</v>
      </c>
      <c r="U14" s="37">
        <f t="shared" si="14"/>
        <v>0</v>
      </c>
      <c r="V14" s="37">
        <f t="shared" si="2"/>
        <v>0</v>
      </c>
      <c r="W14" s="37">
        <f t="shared" si="3"/>
        <v>7.0530430489003386</v>
      </c>
      <c r="X14" s="37">
        <f t="shared" si="10"/>
        <v>1.6825385934733346</v>
      </c>
      <c r="Y14" s="37">
        <f t="shared" si="4"/>
        <v>0</v>
      </c>
      <c r="Z14" s="37">
        <f t="shared" si="5"/>
        <v>0</v>
      </c>
      <c r="AA14" s="37">
        <f t="shared" si="6"/>
        <v>1.6825385934733346</v>
      </c>
    </row>
    <row r="15" spans="1:27" s="48" customFormat="1" ht="82.5" hidden="1" customHeight="1" x14ac:dyDescent="0.3">
      <c r="A15" s="87" t="s">
        <v>96</v>
      </c>
      <c r="B15" s="38" t="s">
        <v>57</v>
      </c>
      <c r="C15" s="89" t="s">
        <v>65</v>
      </c>
      <c r="D15" s="36">
        <f>SUM(E15:G15)</f>
        <v>0</v>
      </c>
      <c r="E15" s="36"/>
      <c r="F15" s="36"/>
      <c r="G15" s="36"/>
      <c r="H15" s="39">
        <f>SUM(I15:K15)</f>
        <v>0</v>
      </c>
      <c r="I15" s="37"/>
      <c r="J15" s="37"/>
      <c r="K15" s="37"/>
      <c r="L15" s="37"/>
      <c r="M15" s="37"/>
      <c r="N15" s="37"/>
      <c r="O15" s="37"/>
      <c r="P15" s="36">
        <f>SUM(Q15:S15)</f>
        <v>0</v>
      </c>
      <c r="Q15" s="36"/>
      <c r="R15" s="36"/>
      <c r="S15" s="36"/>
      <c r="T15" s="37">
        <f t="shared" si="9"/>
        <v>0</v>
      </c>
      <c r="U15" s="37">
        <f>IF(Q15=0,0,Q15/E15*100)</f>
        <v>0</v>
      </c>
      <c r="V15" s="37">
        <f t="shared" si="2"/>
        <v>0</v>
      </c>
      <c r="W15" s="37">
        <f t="shared" si="3"/>
        <v>0</v>
      </c>
      <c r="X15" s="37">
        <f t="shared" si="10"/>
        <v>0</v>
      </c>
      <c r="Y15" s="37">
        <f t="shared" si="4"/>
        <v>0</v>
      </c>
      <c r="Z15" s="37">
        <f t="shared" si="5"/>
        <v>0</v>
      </c>
      <c r="AA15" s="37">
        <f t="shared" si="6"/>
        <v>0</v>
      </c>
    </row>
    <row r="16" spans="1:27" s="52" customFormat="1" ht="43.5" customHeight="1" x14ac:dyDescent="0.3">
      <c r="A16" s="54" t="s">
        <v>31</v>
      </c>
      <c r="B16" s="63" t="s">
        <v>102</v>
      </c>
      <c r="C16" s="62"/>
      <c r="D16" s="50">
        <f>D17</f>
        <v>0</v>
      </c>
      <c r="E16" s="50">
        <f t="shared" ref="E16:G16" si="17">E17</f>
        <v>0</v>
      </c>
      <c r="F16" s="50">
        <f t="shared" si="17"/>
        <v>0</v>
      </c>
      <c r="G16" s="50">
        <f t="shared" si="17"/>
        <v>0</v>
      </c>
      <c r="H16" s="50">
        <f t="shared" ref="H16:S16" si="18">H17</f>
        <v>35554388</v>
      </c>
      <c r="I16" s="50">
        <f t="shared" si="18"/>
        <v>21254400</v>
      </c>
      <c r="J16" s="50">
        <f t="shared" si="18"/>
        <v>13588900</v>
      </c>
      <c r="K16" s="50">
        <f t="shared" si="18"/>
        <v>711088</v>
      </c>
      <c r="L16" s="50">
        <f t="shared" si="18"/>
        <v>116005874</v>
      </c>
      <c r="M16" s="50">
        <f t="shared" si="18"/>
        <v>0</v>
      </c>
      <c r="N16" s="50">
        <f t="shared" si="18"/>
        <v>0</v>
      </c>
      <c r="O16" s="50">
        <f t="shared" si="18"/>
        <v>116005874</v>
      </c>
      <c r="P16" s="50">
        <f t="shared" si="18"/>
        <v>0</v>
      </c>
      <c r="Q16" s="50">
        <f t="shared" si="18"/>
        <v>0</v>
      </c>
      <c r="R16" s="50">
        <f t="shared" si="18"/>
        <v>0</v>
      </c>
      <c r="S16" s="50">
        <f t="shared" si="18"/>
        <v>0</v>
      </c>
      <c r="T16" s="51">
        <f t="shared" ref="T16:T17" si="19">IF(P16=0,0,P16/D16*100)</f>
        <v>0</v>
      </c>
      <c r="U16" s="51">
        <f t="shared" ref="U16:U17" si="20">IF(Q16=0,0,Q16/E16*100)</f>
        <v>0</v>
      </c>
      <c r="V16" s="51">
        <f t="shared" ref="V16:V17" si="21">IF(R16=0,0,R16/F16*100)</f>
        <v>0</v>
      </c>
      <c r="W16" s="51">
        <f t="shared" ref="W16:W17" si="22">IF(S16=0,0,S16/G16*100)</f>
        <v>0</v>
      </c>
      <c r="X16" s="51">
        <f t="shared" ref="X16:X17" si="23">IF(P16=0,0,P16/H16*100)</f>
        <v>0</v>
      </c>
      <c r="Y16" s="51">
        <f t="shared" ref="Y16:Y17" si="24">IF(Q16=0,0,Q16/I16*100)</f>
        <v>0</v>
      </c>
      <c r="Z16" s="51">
        <f t="shared" ref="Z16:Z17" si="25">IF(R16=0,0,R16/J16*100)</f>
        <v>0</v>
      </c>
      <c r="AA16" s="51">
        <f t="shared" ref="AA16:AA17" si="26">IF(S16=0,0,S16/K16*100)</f>
        <v>0</v>
      </c>
    </row>
    <row r="17" spans="1:27" s="48" customFormat="1" ht="98.25" customHeight="1" x14ac:dyDescent="0.3">
      <c r="A17" s="87" t="s">
        <v>104</v>
      </c>
      <c r="B17" s="38" t="s">
        <v>103</v>
      </c>
      <c r="C17" s="89" t="s">
        <v>65</v>
      </c>
      <c r="D17" s="36">
        <f>G17+F17+E17</f>
        <v>0</v>
      </c>
      <c r="E17" s="36">
        <v>0</v>
      </c>
      <c r="F17" s="36">
        <v>0</v>
      </c>
      <c r="G17" s="36">
        <v>0</v>
      </c>
      <c r="H17" s="39">
        <f>SUM(I17:K17)</f>
        <v>35554388</v>
      </c>
      <c r="I17" s="37">
        <v>21254400</v>
      </c>
      <c r="J17" s="37">
        <v>13588900</v>
      </c>
      <c r="K17" s="37">
        <v>711088</v>
      </c>
      <c r="L17" s="37">
        <f>M17+N17+O17</f>
        <v>116005874</v>
      </c>
      <c r="M17" s="37">
        <v>0</v>
      </c>
      <c r="N17" s="37">
        <v>0</v>
      </c>
      <c r="O17" s="37">
        <v>116005874</v>
      </c>
      <c r="P17" s="36">
        <f>SUM(Q17:S17)</f>
        <v>0</v>
      </c>
      <c r="Q17" s="36">
        <v>0</v>
      </c>
      <c r="R17" s="36">
        <v>0</v>
      </c>
      <c r="S17" s="36">
        <v>0</v>
      </c>
      <c r="T17" s="37">
        <f t="shared" si="19"/>
        <v>0</v>
      </c>
      <c r="U17" s="37">
        <f t="shared" si="20"/>
        <v>0</v>
      </c>
      <c r="V17" s="37">
        <f t="shared" si="21"/>
        <v>0</v>
      </c>
      <c r="W17" s="37">
        <f t="shared" si="22"/>
        <v>0</v>
      </c>
      <c r="X17" s="37">
        <f t="shared" si="23"/>
        <v>0</v>
      </c>
      <c r="Y17" s="37">
        <f t="shared" si="24"/>
        <v>0</v>
      </c>
      <c r="Z17" s="37">
        <f t="shared" si="25"/>
        <v>0</v>
      </c>
      <c r="AA17" s="37">
        <f t="shared" si="26"/>
        <v>0</v>
      </c>
    </row>
    <row r="18" spans="1:27" s="52" customFormat="1" ht="64.5" customHeight="1" x14ac:dyDescent="0.3">
      <c r="A18" s="54" t="s">
        <v>105</v>
      </c>
      <c r="B18" s="64" t="s">
        <v>94</v>
      </c>
      <c r="C18" s="60"/>
      <c r="D18" s="60">
        <f>D21</f>
        <v>439063</v>
      </c>
      <c r="E18" s="60">
        <f t="shared" ref="E18:G18" si="27">E21</f>
        <v>0</v>
      </c>
      <c r="F18" s="60">
        <f t="shared" si="27"/>
        <v>0</v>
      </c>
      <c r="G18" s="60">
        <f t="shared" si="27"/>
        <v>439063</v>
      </c>
      <c r="H18" s="60">
        <f>SUM(H19:H21)</f>
        <v>2003000</v>
      </c>
      <c r="I18" s="60">
        <f t="shared" ref="I18:S18" si="28">SUM(I19:I21)</f>
        <v>0</v>
      </c>
      <c r="J18" s="60">
        <f t="shared" si="28"/>
        <v>0</v>
      </c>
      <c r="K18" s="60">
        <f t="shared" si="28"/>
        <v>2003000</v>
      </c>
      <c r="L18" s="60">
        <f t="shared" si="28"/>
        <v>0</v>
      </c>
      <c r="M18" s="60">
        <f t="shared" si="28"/>
        <v>0</v>
      </c>
      <c r="N18" s="60">
        <f t="shared" si="28"/>
        <v>0</v>
      </c>
      <c r="O18" s="60">
        <f t="shared" si="28"/>
        <v>0</v>
      </c>
      <c r="P18" s="60">
        <f t="shared" si="28"/>
        <v>0</v>
      </c>
      <c r="Q18" s="60">
        <f t="shared" si="28"/>
        <v>0</v>
      </c>
      <c r="R18" s="60">
        <f t="shared" si="28"/>
        <v>0</v>
      </c>
      <c r="S18" s="60">
        <f t="shared" si="28"/>
        <v>0</v>
      </c>
      <c r="T18" s="51">
        <f t="shared" si="9"/>
        <v>0</v>
      </c>
      <c r="U18" s="51">
        <f t="shared" si="14"/>
        <v>0</v>
      </c>
      <c r="V18" s="51">
        <f t="shared" si="2"/>
        <v>0</v>
      </c>
      <c r="W18" s="51">
        <f t="shared" si="3"/>
        <v>0</v>
      </c>
      <c r="X18" s="51">
        <f t="shared" si="10"/>
        <v>0</v>
      </c>
      <c r="Y18" s="51">
        <f t="shared" si="4"/>
        <v>0</v>
      </c>
      <c r="Z18" s="51">
        <f t="shared" si="5"/>
        <v>0</v>
      </c>
      <c r="AA18" s="51">
        <f t="shared" si="6"/>
        <v>0</v>
      </c>
    </row>
    <row r="19" spans="1:27" s="48" customFormat="1" ht="45" hidden="1" customHeight="1" x14ac:dyDescent="0.3">
      <c r="A19" s="87"/>
      <c r="B19" s="38"/>
      <c r="C19" s="89"/>
      <c r="D19" s="36"/>
      <c r="E19" s="36"/>
      <c r="F19" s="36"/>
      <c r="G19" s="36"/>
      <c r="H19" s="39"/>
      <c r="I19" s="37"/>
      <c r="J19" s="37"/>
      <c r="K19" s="37"/>
      <c r="L19" s="37"/>
      <c r="M19" s="37"/>
      <c r="N19" s="37"/>
      <c r="O19" s="37"/>
      <c r="P19" s="36"/>
      <c r="Q19" s="36"/>
      <c r="R19" s="36"/>
      <c r="S19" s="36"/>
      <c r="T19" s="51">
        <f t="shared" si="9"/>
        <v>0</v>
      </c>
      <c r="U19" s="51">
        <f t="shared" si="14"/>
        <v>0</v>
      </c>
      <c r="V19" s="51">
        <f t="shared" si="2"/>
        <v>0</v>
      </c>
      <c r="W19" s="51">
        <f t="shared" si="3"/>
        <v>0</v>
      </c>
      <c r="X19" s="51">
        <f t="shared" si="10"/>
        <v>0</v>
      </c>
      <c r="Y19" s="51">
        <f t="shared" si="4"/>
        <v>0</v>
      </c>
      <c r="Z19" s="51">
        <f t="shared" si="5"/>
        <v>0</v>
      </c>
      <c r="AA19" s="51">
        <f t="shared" si="6"/>
        <v>0</v>
      </c>
    </row>
    <row r="20" spans="1:27" s="48" customFormat="1" hidden="1" x14ac:dyDescent="0.3">
      <c r="A20" s="87"/>
      <c r="B20" s="40"/>
      <c r="C20" s="89"/>
      <c r="D20" s="36"/>
      <c r="E20" s="36"/>
      <c r="F20" s="36"/>
      <c r="G20" s="36"/>
      <c r="H20" s="39"/>
      <c r="I20" s="37"/>
      <c r="J20" s="37"/>
      <c r="K20" s="37"/>
      <c r="L20" s="37"/>
      <c r="M20" s="37"/>
      <c r="N20" s="37"/>
      <c r="O20" s="37"/>
      <c r="P20" s="36"/>
      <c r="Q20" s="36"/>
      <c r="R20" s="36"/>
      <c r="S20" s="36"/>
      <c r="T20" s="51">
        <f t="shared" si="9"/>
        <v>0</v>
      </c>
      <c r="U20" s="51">
        <f t="shared" si="14"/>
        <v>0</v>
      </c>
      <c r="V20" s="51">
        <f t="shared" si="2"/>
        <v>0</v>
      </c>
      <c r="W20" s="51">
        <f t="shared" si="3"/>
        <v>0</v>
      </c>
      <c r="X20" s="51">
        <f t="shared" si="10"/>
        <v>0</v>
      </c>
      <c r="Y20" s="51">
        <f t="shared" si="4"/>
        <v>0</v>
      </c>
      <c r="Z20" s="51">
        <f t="shared" si="5"/>
        <v>0</v>
      </c>
      <c r="AA20" s="51">
        <f t="shared" si="6"/>
        <v>0</v>
      </c>
    </row>
    <row r="21" spans="1:27" s="48" customFormat="1" ht="35.25" customHeight="1" x14ac:dyDescent="0.3">
      <c r="A21" s="87" t="s">
        <v>106</v>
      </c>
      <c r="B21" s="40" t="s">
        <v>56</v>
      </c>
      <c r="C21" s="89" t="s">
        <v>65</v>
      </c>
      <c r="D21" s="36">
        <f t="shared" ref="D21" si="29">SUM(E21:G21)</f>
        <v>439063</v>
      </c>
      <c r="E21" s="36">
        <v>0</v>
      </c>
      <c r="F21" s="36">
        <v>0</v>
      </c>
      <c r="G21" s="36">
        <v>439063</v>
      </c>
      <c r="H21" s="39">
        <f>SUM(I21:K21)</f>
        <v>2003000</v>
      </c>
      <c r="I21" s="37">
        <v>0</v>
      </c>
      <c r="J21" s="37">
        <v>0</v>
      </c>
      <c r="K21" s="37">
        <v>2003000</v>
      </c>
      <c r="L21" s="37"/>
      <c r="M21" s="37"/>
      <c r="N21" s="37"/>
      <c r="O21" s="37"/>
      <c r="P21" s="36">
        <f t="shared" ref="P21" si="30">SUM(Q21:S21)</f>
        <v>0</v>
      </c>
      <c r="Q21" s="36">
        <v>0</v>
      </c>
      <c r="R21" s="36">
        <v>0</v>
      </c>
      <c r="S21" s="36">
        <v>0</v>
      </c>
      <c r="T21" s="37">
        <f t="shared" si="9"/>
        <v>0</v>
      </c>
      <c r="U21" s="37">
        <f t="shared" si="14"/>
        <v>0</v>
      </c>
      <c r="V21" s="37">
        <f t="shared" si="2"/>
        <v>0</v>
      </c>
      <c r="W21" s="37">
        <f t="shared" si="3"/>
        <v>0</v>
      </c>
      <c r="X21" s="37">
        <f t="shared" si="10"/>
        <v>0</v>
      </c>
      <c r="Y21" s="37">
        <f t="shared" si="4"/>
        <v>0</v>
      </c>
      <c r="Z21" s="37">
        <f t="shared" si="5"/>
        <v>0</v>
      </c>
      <c r="AA21" s="37">
        <f t="shared" si="6"/>
        <v>0</v>
      </c>
    </row>
    <row r="22" spans="1:27" s="52" customFormat="1" ht="57" hidden="1" customHeight="1" x14ac:dyDescent="0.3">
      <c r="A22" s="54"/>
      <c r="B22" s="64"/>
      <c r="C22" s="62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51">
        <f t="shared" si="9"/>
        <v>0</v>
      </c>
      <c r="U22" s="51">
        <f t="shared" si="14"/>
        <v>0</v>
      </c>
      <c r="V22" s="51">
        <f t="shared" si="2"/>
        <v>0</v>
      </c>
      <c r="W22" s="51">
        <f t="shared" si="3"/>
        <v>0</v>
      </c>
      <c r="X22" s="51">
        <f t="shared" si="10"/>
        <v>0</v>
      </c>
      <c r="Y22" s="51">
        <f t="shared" si="4"/>
        <v>0</v>
      </c>
      <c r="Z22" s="51">
        <f t="shared" si="5"/>
        <v>0</v>
      </c>
      <c r="AA22" s="51">
        <f t="shared" si="6"/>
        <v>0</v>
      </c>
    </row>
    <row r="23" spans="1:27" s="48" customFormat="1" ht="74.25" hidden="1" customHeight="1" x14ac:dyDescent="0.3">
      <c r="A23" s="87"/>
      <c r="B23" s="40"/>
      <c r="C23" s="89"/>
      <c r="D23" s="36"/>
      <c r="E23" s="36"/>
      <c r="F23" s="36"/>
      <c r="G23" s="36"/>
      <c r="H23" s="39"/>
      <c r="I23" s="37"/>
      <c r="J23" s="37"/>
      <c r="K23" s="37"/>
      <c r="L23" s="37"/>
      <c r="M23" s="37"/>
      <c r="N23" s="37"/>
      <c r="O23" s="37"/>
      <c r="P23" s="36"/>
      <c r="Q23" s="36"/>
      <c r="R23" s="36"/>
      <c r="S23" s="36"/>
      <c r="T23" s="51">
        <f t="shared" si="9"/>
        <v>0</v>
      </c>
      <c r="U23" s="51">
        <f t="shared" si="14"/>
        <v>0</v>
      </c>
      <c r="V23" s="51">
        <f t="shared" si="2"/>
        <v>0</v>
      </c>
      <c r="W23" s="51">
        <f t="shared" si="3"/>
        <v>0</v>
      </c>
      <c r="X23" s="51">
        <f t="shared" si="10"/>
        <v>0</v>
      </c>
      <c r="Y23" s="51">
        <f t="shared" si="4"/>
        <v>0</v>
      </c>
      <c r="Z23" s="51">
        <f t="shared" si="5"/>
        <v>0</v>
      </c>
      <c r="AA23" s="51">
        <f t="shared" si="6"/>
        <v>0</v>
      </c>
    </row>
    <row r="24" spans="1:27" s="48" customFormat="1" ht="55.5" hidden="1" customHeight="1" x14ac:dyDescent="0.3">
      <c r="A24" s="87"/>
      <c r="B24" s="40"/>
      <c r="C24" s="89"/>
      <c r="D24" s="36"/>
      <c r="E24" s="36"/>
      <c r="F24" s="36"/>
      <c r="G24" s="36"/>
      <c r="H24" s="39"/>
      <c r="I24" s="37"/>
      <c r="J24" s="37"/>
      <c r="K24" s="37"/>
      <c r="L24" s="37"/>
      <c r="M24" s="37"/>
      <c r="N24" s="37"/>
      <c r="O24" s="37"/>
      <c r="P24" s="36"/>
      <c r="Q24" s="36"/>
      <c r="R24" s="36"/>
      <c r="S24" s="36"/>
      <c r="T24" s="51">
        <f t="shared" si="9"/>
        <v>0</v>
      </c>
      <c r="U24" s="51">
        <f t="shared" si="14"/>
        <v>0</v>
      </c>
      <c r="V24" s="51">
        <f t="shared" si="2"/>
        <v>0</v>
      </c>
      <c r="W24" s="51">
        <f t="shared" si="3"/>
        <v>0</v>
      </c>
      <c r="X24" s="51">
        <f t="shared" si="10"/>
        <v>0</v>
      </c>
      <c r="Y24" s="51">
        <f t="shared" si="4"/>
        <v>0</v>
      </c>
      <c r="Z24" s="51">
        <f t="shared" si="5"/>
        <v>0</v>
      </c>
      <c r="AA24" s="51">
        <f t="shared" si="6"/>
        <v>0</v>
      </c>
    </row>
    <row r="25" spans="1:27" s="48" customFormat="1" ht="75.75" hidden="1" customHeight="1" x14ac:dyDescent="0.3">
      <c r="A25" s="87"/>
      <c r="B25" s="40"/>
      <c r="C25" s="89"/>
      <c r="D25" s="36"/>
      <c r="E25" s="36"/>
      <c r="F25" s="36"/>
      <c r="G25" s="36"/>
      <c r="H25" s="39"/>
      <c r="I25" s="37"/>
      <c r="J25" s="37"/>
      <c r="K25" s="37"/>
      <c r="L25" s="37"/>
      <c r="M25" s="37"/>
      <c r="N25" s="37"/>
      <c r="O25" s="37"/>
      <c r="P25" s="36"/>
      <c r="Q25" s="36"/>
      <c r="R25" s="36"/>
      <c r="S25" s="36"/>
      <c r="T25" s="51">
        <f t="shared" si="9"/>
        <v>0</v>
      </c>
      <c r="U25" s="51">
        <f t="shared" si="14"/>
        <v>0</v>
      </c>
      <c r="V25" s="51">
        <f t="shared" si="2"/>
        <v>0</v>
      </c>
      <c r="W25" s="51">
        <f t="shared" si="3"/>
        <v>0</v>
      </c>
      <c r="X25" s="51">
        <f t="shared" si="10"/>
        <v>0</v>
      </c>
      <c r="Y25" s="51">
        <f t="shared" si="4"/>
        <v>0</v>
      </c>
      <c r="Z25" s="51">
        <f t="shared" si="5"/>
        <v>0</v>
      </c>
      <c r="AA25" s="51">
        <f t="shared" si="6"/>
        <v>0</v>
      </c>
    </row>
    <row r="26" spans="1:27" s="48" customFormat="1" ht="43.5" hidden="1" customHeight="1" x14ac:dyDescent="0.3">
      <c r="A26" s="87"/>
      <c r="B26" s="40"/>
      <c r="C26" s="89"/>
      <c r="D26" s="36"/>
      <c r="E26" s="36"/>
      <c r="F26" s="36"/>
      <c r="G26" s="36"/>
      <c r="H26" s="39"/>
      <c r="I26" s="37"/>
      <c r="J26" s="37"/>
      <c r="K26" s="37"/>
      <c r="L26" s="37"/>
      <c r="M26" s="37"/>
      <c r="N26" s="37"/>
      <c r="O26" s="37"/>
      <c r="P26" s="36"/>
      <c r="Q26" s="36"/>
      <c r="R26" s="36"/>
      <c r="S26" s="36"/>
      <c r="T26" s="51">
        <f t="shared" si="9"/>
        <v>0</v>
      </c>
      <c r="U26" s="51">
        <f t="shared" si="14"/>
        <v>0</v>
      </c>
      <c r="V26" s="51">
        <f t="shared" si="2"/>
        <v>0</v>
      </c>
      <c r="W26" s="51">
        <f t="shared" si="3"/>
        <v>0</v>
      </c>
      <c r="X26" s="51">
        <f t="shared" si="10"/>
        <v>0</v>
      </c>
      <c r="Y26" s="51">
        <f t="shared" si="4"/>
        <v>0</v>
      </c>
      <c r="Z26" s="51">
        <f t="shared" si="5"/>
        <v>0</v>
      </c>
      <c r="AA26" s="51">
        <f t="shared" si="6"/>
        <v>0</v>
      </c>
    </row>
    <row r="27" spans="1:27" s="48" customFormat="1" ht="58.5" hidden="1" customHeight="1" x14ac:dyDescent="0.3">
      <c r="A27" s="87"/>
      <c r="B27" s="40"/>
      <c r="C27" s="89"/>
      <c r="D27" s="36"/>
      <c r="E27" s="36"/>
      <c r="F27" s="36"/>
      <c r="G27" s="36"/>
      <c r="H27" s="39"/>
      <c r="I27" s="37"/>
      <c r="J27" s="37"/>
      <c r="K27" s="37"/>
      <c r="L27" s="37"/>
      <c r="M27" s="37"/>
      <c r="N27" s="37"/>
      <c r="O27" s="37"/>
      <c r="P27" s="36"/>
      <c r="Q27" s="36"/>
      <c r="R27" s="36"/>
      <c r="S27" s="36"/>
      <c r="T27" s="51">
        <f t="shared" si="9"/>
        <v>0</v>
      </c>
      <c r="U27" s="51">
        <f t="shared" si="14"/>
        <v>0</v>
      </c>
      <c r="V27" s="51">
        <f t="shared" si="2"/>
        <v>0</v>
      </c>
      <c r="W27" s="51">
        <f t="shared" si="3"/>
        <v>0</v>
      </c>
      <c r="X27" s="51">
        <f t="shared" si="10"/>
        <v>0</v>
      </c>
      <c r="Y27" s="51">
        <f t="shared" si="4"/>
        <v>0</v>
      </c>
      <c r="Z27" s="51">
        <f t="shared" si="5"/>
        <v>0</v>
      </c>
      <c r="AA27" s="51">
        <f t="shared" si="6"/>
        <v>0</v>
      </c>
    </row>
    <row r="28" spans="1:27" s="48" customFormat="1" ht="80.25" hidden="1" customHeight="1" x14ac:dyDescent="0.3">
      <c r="A28" s="87"/>
      <c r="B28" s="40"/>
      <c r="C28" s="89"/>
      <c r="D28" s="36"/>
      <c r="E28" s="36"/>
      <c r="F28" s="36"/>
      <c r="G28" s="36"/>
      <c r="H28" s="39"/>
      <c r="I28" s="37"/>
      <c r="J28" s="37"/>
      <c r="K28" s="37"/>
      <c r="L28" s="37"/>
      <c r="M28" s="37"/>
      <c r="N28" s="37"/>
      <c r="O28" s="37"/>
      <c r="P28" s="36"/>
      <c r="Q28" s="36"/>
      <c r="R28" s="36"/>
      <c r="S28" s="36"/>
      <c r="T28" s="51">
        <f t="shared" si="9"/>
        <v>0</v>
      </c>
      <c r="U28" s="51">
        <f t="shared" si="14"/>
        <v>0</v>
      </c>
      <c r="V28" s="51">
        <f t="shared" si="2"/>
        <v>0</v>
      </c>
      <c r="W28" s="51">
        <f t="shared" si="3"/>
        <v>0</v>
      </c>
      <c r="X28" s="51">
        <f t="shared" si="10"/>
        <v>0</v>
      </c>
      <c r="Y28" s="51">
        <f t="shared" si="4"/>
        <v>0</v>
      </c>
      <c r="Z28" s="51">
        <f t="shared" si="5"/>
        <v>0</v>
      </c>
      <c r="AA28" s="51">
        <f t="shared" si="6"/>
        <v>0</v>
      </c>
    </row>
    <row r="29" spans="1:27" s="48" customFormat="1" ht="57.75" hidden="1" customHeight="1" x14ac:dyDescent="0.3">
      <c r="A29" s="87"/>
      <c r="B29" s="40"/>
      <c r="C29" s="89"/>
      <c r="D29" s="36"/>
      <c r="E29" s="36"/>
      <c r="F29" s="36"/>
      <c r="G29" s="36"/>
      <c r="H29" s="39"/>
      <c r="I29" s="37"/>
      <c r="J29" s="37"/>
      <c r="K29" s="37"/>
      <c r="L29" s="37"/>
      <c r="M29" s="37"/>
      <c r="N29" s="37"/>
      <c r="O29" s="37"/>
      <c r="P29" s="36"/>
      <c r="Q29" s="36"/>
      <c r="R29" s="36"/>
      <c r="S29" s="36"/>
      <c r="T29" s="51">
        <f t="shared" si="9"/>
        <v>0</v>
      </c>
      <c r="U29" s="51">
        <f t="shared" si="14"/>
        <v>0</v>
      </c>
      <c r="V29" s="51">
        <f t="shared" si="2"/>
        <v>0</v>
      </c>
      <c r="W29" s="51">
        <f t="shared" si="3"/>
        <v>0</v>
      </c>
      <c r="X29" s="51">
        <f t="shared" si="10"/>
        <v>0</v>
      </c>
      <c r="Y29" s="51">
        <f t="shared" si="4"/>
        <v>0</v>
      </c>
      <c r="Z29" s="51">
        <f t="shared" si="5"/>
        <v>0</v>
      </c>
      <c r="AA29" s="51">
        <f t="shared" si="6"/>
        <v>0</v>
      </c>
    </row>
    <row r="30" spans="1:27" s="48" customFormat="1" ht="77.25" hidden="1" customHeight="1" x14ac:dyDescent="0.3">
      <c r="A30" s="87"/>
      <c r="B30" s="40"/>
      <c r="C30" s="89"/>
      <c r="D30" s="36"/>
      <c r="E30" s="36"/>
      <c r="F30" s="36"/>
      <c r="G30" s="36"/>
      <c r="H30" s="39"/>
      <c r="I30" s="37"/>
      <c r="J30" s="37"/>
      <c r="K30" s="37"/>
      <c r="L30" s="37"/>
      <c r="M30" s="37"/>
      <c r="N30" s="37"/>
      <c r="O30" s="37"/>
      <c r="P30" s="36"/>
      <c r="Q30" s="36"/>
      <c r="R30" s="36"/>
      <c r="S30" s="36"/>
      <c r="T30" s="51">
        <f t="shared" si="9"/>
        <v>0</v>
      </c>
      <c r="U30" s="51">
        <f t="shared" si="14"/>
        <v>0</v>
      </c>
      <c r="V30" s="51">
        <f t="shared" si="2"/>
        <v>0</v>
      </c>
      <c r="W30" s="51">
        <f t="shared" si="3"/>
        <v>0</v>
      </c>
      <c r="X30" s="51">
        <f t="shared" si="10"/>
        <v>0</v>
      </c>
      <c r="Y30" s="51">
        <f t="shared" si="4"/>
        <v>0</v>
      </c>
      <c r="Z30" s="51">
        <f t="shared" si="5"/>
        <v>0</v>
      </c>
      <c r="AA30" s="51">
        <f t="shared" si="6"/>
        <v>0</v>
      </c>
    </row>
    <row r="31" spans="1:27" s="48" customFormat="1" ht="60" hidden="1" customHeight="1" x14ac:dyDescent="0.3">
      <c r="A31" s="87"/>
      <c r="B31" s="40"/>
      <c r="C31" s="89"/>
      <c r="D31" s="36"/>
      <c r="E31" s="36"/>
      <c r="F31" s="36"/>
      <c r="G31" s="36"/>
      <c r="H31" s="39"/>
      <c r="I31" s="37"/>
      <c r="J31" s="37"/>
      <c r="K31" s="37"/>
      <c r="L31" s="37"/>
      <c r="M31" s="37"/>
      <c r="N31" s="37"/>
      <c r="O31" s="37"/>
      <c r="P31" s="36"/>
      <c r="Q31" s="36"/>
      <c r="R31" s="36"/>
      <c r="S31" s="36"/>
      <c r="T31" s="51">
        <f t="shared" si="9"/>
        <v>0</v>
      </c>
      <c r="U31" s="51">
        <f t="shared" si="14"/>
        <v>0</v>
      </c>
      <c r="V31" s="51">
        <f t="shared" si="2"/>
        <v>0</v>
      </c>
      <c r="W31" s="51">
        <f t="shared" si="3"/>
        <v>0</v>
      </c>
      <c r="X31" s="51">
        <f t="shared" si="10"/>
        <v>0</v>
      </c>
      <c r="Y31" s="51">
        <f t="shared" si="4"/>
        <v>0</v>
      </c>
      <c r="Z31" s="51">
        <f t="shared" si="5"/>
        <v>0</v>
      </c>
      <c r="AA31" s="51">
        <f t="shared" si="6"/>
        <v>0</v>
      </c>
    </row>
    <row r="32" spans="1:27" s="48" customFormat="1" ht="25.5" hidden="1" customHeight="1" x14ac:dyDescent="0.3">
      <c r="A32" s="54"/>
      <c r="B32" s="63"/>
      <c r="C32" s="62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>
        <f t="shared" si="9"/>
        <v>0</v>
      </c>
      <c r="U32" s="51">
        <f t="shared" si="14"/>
        <v>0</v>
      </c>
      <c r="V32" s="51">
        <f t="shared" si="2"/>
        <v>0</v>
      </c>
      <c r="W32" s="51">
        <f t="shared" si="3"/>
        <v>0</v>
      </c>
      <c r="X32" s="51">
        <f t="shared" si="10"/>
        <v>0</v>
      </c>
      <c r="Y32" s="51">
        <f t="shared" si="4"/>
        <v>0</v>
      </c>
      <c r="Z32" s="51">
        <f t="shared" si="5"/>
        <v>0</v>
      </c>
      <c r="AA32" s="51">
        <f t="shared" si="6"/>
        <v>0</v>
      </c>
    </row>
    <row r="33" spans="1:27" s="48" customFormat="1" ht="57.75" hidden="1" customHeight="1" x14ac:dyDescent="0.3">
      <c r="A33" s="87"/>
      <c r="B33" s="38"/>
      <c r="C33" s="89"/>
      <c r="D33" s="36"/>
      <c r="E33" s="36"/>
      <c r="F33" s="36"/>
      <c r="G33" s="36"/>
      <c r="H33" s="39"/>
      <c r="I33" s="37"/>
      <c r="J33" s="37"/>
      <c r="K33" s="37"/>
      <c r="L33" s="37"/>
      <c r="M33" s="37"/>
      <c r="N33" s="37"/>
      <c r="O33" s="37"/>
      <c r="P33" s="36"/>
      <c r="Q33" s="36"/>
      <c r="R33" s="36"/>
      <c r="S33" s="36"/>
      <c r="T33" s="51">
        <f t="shared" si="9"/>
        <v>0</v>
      </c>
      <c r="U33" s="51">
        <f t="shared" si="14"/>
        <v>0</v>
      </c>
      <c r="V33" s="51">
        <f t="shared" si="2"/>
        <v>0</v>
      </c>
      <c r="W33" s="51">
        <f t="shared" si="3"/>
        <v>0</v>
      </c>
      <c r="X33" s="51">
        <f t="shared" si="10"/>
        <v>0</v>
      </c>
      <c r="Y33" s="51">
        <f t="shared" si="4"/>
        <v>0</v>
      </c>
      <c r="Z33" s="51">
        <f t="shared" si="5"/>
        <v>0</v>
      </c>
      <c r="AA33" s="51">
        <f t="shared" si="6"/>
        <v>0</v>
      </c>
    </row>
    <row r="34" spans="1:27" s="52" customFormat="1" ht="63.75" customHeight="1" x14ac:dyDescent="0.3">
      <c r="A34" s="54" t="s">
        <v>32</v>
      </c>
      <c r="B34" s="63" t="s">
        <v>89</v>
      </c>
      <c r="C34" s="62"/>
      <c r="D34" s="50">
        <f>D35+D36</f>
        <v>6234344</v>
      </c>
      <c r="E34" s="50">
        <f t="shared" ref="E34:G34" si="31">E35+E36</f>
        <v>0</v>
      </c>
      <c r="F34" s="50">
        <f t="shared" si="31"/>
        <v>0</v>
      </c>
      <c r="G34" s="50">
        <f t="shared" si="31"/>
        <v>6234344</v>
      </c>
      <c r="H34" s="50">
        <f>H35+H36</f>
        <v>27786449</v>
      </c>
      <c r="I34" s="50">
        <f t="shared" ref="I34:S34" si="32">I35+I36</f>
        <v>0</v>
      </c>
      <c r="J34" s="50">
        <f t="shared" si="32"/>
        <v>0</v>
      </c>
      <c r="K34" s="50">
        <f t="shared" si="32"/>
        <v>27786449</v>
      </c>
      <c r="L34" s="50">
        <f t="shared" si="32"/>
        <v>19179770</v>
      </c>
      <c r="M34" s="50">
        <f t="shared" si="32"/>
        <v>0</v>
      </c>
      <c r="N34" s="50">
        <f t="shared" si="32"/>
        <v>0</v>
      </c>
      <c r="O34" s="50">
        <f t="shared" si="32"/>
        <v>19179770</v>
      </c>
      <c r="P34" s="50">
        <f t="shared" si="32"/>
        <v>1629227.07</v>
      </c>
      <c r="Q34" s="50">
        <f t="shared" si="32"/>
        <v>0</v>
      </c>
      <c r="R34" s="50">
        <f t="shared" si="32"/>
        <v>0</v>
      </c>
      <c r="S34" s="50">
        <f t="shared" si="32"/>
        <v>1629227.07</v>
      </c>
      <c r="T34" s="51">
        <f t="shared" si="9"/>
        <v>26.133095478850706</v>
      </c>
      <c r="U34" s="51">
        <f t="shared" si="14"/>
        <v>0</v>
      </c>
      <c r="V34" s="51">
        <f t="shared" si="2"/>
        <v>0</v>
      </c>
      <c r="W34" s="51">
        <f t="shared" si="3"/>
        <v>26.133095478850706</v>
      </c>
      <c r="X34" s="51">
        <f t="shared" si="10"/>
        <v>5.8633871136250626</v>
      </c>
      <c r="Y34" s="51">
        <f t="shared" si="4"/>
        <v>0</v>
      </c>
      <c r="Z34" s="51">
        <f t="shared" si="5"/>
        <v>0</v>
      </c>
      <c r="AA34" s="51">
        <f t="shared" si="6"/>
        <v>5.8633871136250626</v>
      </c>
    </row>
    <row r="35" spans="1:27" s="48" customFormat="1" ht="75.75" customHeight="1" x14ac:dyDescent="0.3">
      <c r="A35" s="87" t="s">
        <v>33</v>
      </c>
      <c r="B35" s="38" t="s">
        <v>90</v>
      </c>
      <c r="C35" s="89" t="s">
        <v>65</v>
      </c>
      <c r="D35" s="36">
        <f>SUM(E35:G35)</f>
        <v>5712082</v>
      </c>
      <c r="E35" s="36">
        <v>0</v>
      </c>
      <c r="F35" s="36">
        <v>0</v>
      </c>
      <c r="G35" s="36">
        <v>5712082</v>
      </c>
      <c r="H35" s="39">
        <f>SUM(I35:K35)</f>
        <v>25697400</v>
      </c>
      <c r="I35" s="37">
        <v>0</v>
      </c>
      <c r="J35" s="37">
        <v>0</v>
      </c>
      <c r="K35" s="37">
        <v>25697400</v>
      </c>
      <c r="L35" s="37">
        <f t="shared" ref="L35" si="33">M35+N35+O35</f>
        <v>19179770</v>
      </c>
      <c r="M35" s="37">
        <v>0</v>
      </c>
      <c r="N35" s="37">
        <v>0</v>
      </c>
      <c r="O35" s="37">
        <v>19179770</v>
      </c>
      <c r="P35" s="36">
        <f t="shared" ref="P35:P36" si="34">SUM(Q35:S35)</f>
        <v>1106965.07</v>
      </c>
      <c r="Q35" s="36">
        <v>0</v>
      </c>
      <c r="R35" s="36">
        <v>0</v>
      </c>
      <c r="S35" s="36">
        <v>1106965.07</v>
      </c>
      <c r="T35" s="37">
        <f t="shared" si="9"/>
        <v>19.379362376100346</v>
      </c>
      <c r="U35" s="37">
        <f t="shared" si="14"/>
        <v>0</v>
      </c>
      <c r="V35" s="37">
        <f t="shared" si="2"/>
        <v>0</v>
      </c>
      <c r="W35" s="37">
        <f t="shared" si="3"/>
        <v>19.379362376100346</v>
      </c>
      <c r="X35" s="37">
        <f t="shared" si="10"/>
        <v>4.3076928794352733</v>
      </c>
      <c r="Y35" s="37">
        <f t="shared" si="4"/>
        <v>0</v>
      </c>
      <c r="Z35" s="37">
        <f t="shared" si="5"/>
        <v>0</v>
      </c>
      <c r="AA35" s="37">
        <f t="shared" si="6"/>
        <v>4.3076928794352733</v>
      </c>
    </row>
    <row r="36" spans="1:27" s="48" customFormat="1" ht="43.5" customHeight="1" x14ac:dyDescent="0.3">
      <c r="A36" s="87" t="s">
        <v>92</v>
      </c>
      <c r="B36" s="40" t="s">
        <v>91</v>
      </c>
      <c r="C36" s="89" t="s">
        <v>65</v>
      </c>
      <c r="D36" s="36">
        <f>SUM(E36:G36)</f>
        <v>522262</v>
      </c>
      <c r="E36" s="36">
        <v>0</v>
      </c>
      <c r="F36" s="36">
        <v>0</v>
      </c>
      <c r="G36" s="36">
        <v>522262</v>
      </c>
      <c r="H36" s="39">
        <f>SUM(I36:K36)</f>
        <v>2089049</v>
      </c>
      <c r="I36" s="37">
        <v>0</v>
      </c>
      <c r="J36" s="37">
        <v>0</v>
      </c>
      <c r="K36" s="37">
        <v>2089049</v>
      </c>
      <c r="L36" s="37"/>
      <c r="M36" s="37"/>
      <c r="N36" s="37"/>
      <c r="O36" s="37"/>
      <c r="P36" s="36">
        <f t="shared" si="34"/>
        <v>522262</v>
      </c>
      <c r="Q36" s="36">
        <v>0</v>
      </c>
      <c r="R36" s="36">
        <v>0</v>
      </c>
      <c r="S36" s="36">
        <v>522262</v>
      </c>
      <c r="T36" s="37">
        <f t="shared" si="9"/>
        <v>100</v>
      </c>
      <c r="U36" s="37">
        <f t="shared" si="14"/>
        <v>0</v>
      </c>
      <c r="V36" s="37">
        <f t="shared" si="2"/>
        <v>0</v>
      </c>
      <c r="W36" s="37">
        <f t="shared" si="3"/>
        <v>100</v>
      </c>
      <c r="X36" s="37">
        <f t="shared" si="10"/>
        <v>24.999988032832164</v>
      </c>
      <c r="Y36" s="37">
        <f t="shared" si="4"/>
        <v>0</v>
      </c>
      <c r="Z36" s="37">
        <f t="shared" si="5"/>
        <v>0</v>
      </c>
      <c r="AA36" s="37">
        <f t="shared" si="6"/>
        <v>24.999988032832164</v>
      </c>
    </row>
    <row r="37" spans="1:27" s="52" customFormat="1" ht="36.75" hidden="1" customHeight="1" x14ac:dyDescent="0.3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</row>
    <row r="38" spans="1:27" s="48" customFormat="1" ht="40.5" hidden="1" customHeight="1" x14ac:dyDescent="0.3">
      <c r="A38" s="54"/>
      <c r="B38" s="112"/>
      <c r="C38" s="112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39"/>
      <c r="U38" s="39"/>
      <c r="V38" s="39"/>
      <c r="W38" s="39"/>
      <c r="X38" s="36"/>
      <c r="Y38" s="36"/>
      <c r="Z38" s="36"/>
      <c r="AA38" s="36"/>
    </row>
    <row r="39" spans="1:27" s="52" customFormat="1" ht="43.5" hidden="1" customHeight="1" x14ac:dyDescent="0.3">
      <c r="A39" s="54"/>
      <c r="B39" s="92"/>
      <c r="C39" s="56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39"/>
      <c r="U39" s="39"/>
      <c r="V39" s="39"/>
      <c r="W39" s="39"/>
      <c r="X39" s="36"/>
      <c r="Y39" s="36"/>
      <c r="Z39" s="36"/>
      <c r="AA39" s="36"/>
    </row>
    <row r="40" spans="1:27" s="52" customFormat="1" ht="61.5" hidden="1" customHeight="1" x14ac:dyDescent="0.3">
      <c r="A40" s="54"/>
      <c r="B40" s="92"/>
      <c r="C40" s="56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39"/>
      <c r="U40" s="39"/>
      <c r="V40" s="39"/>
      <c r="W40" s="39"/>
      <c r="X40" s="36"/>
      <c r="Y40" s="36"/>
      <c r="Z40" s="36"/>
      <c r="AA40" s="36"/>
    </row>
    <row r="41" spans="1:27" s="48" customFormat="1" ht="47.25" hidden="1" customHeight="1" x14ac:dyDescent="0.3">
      <c r="A41" s="87"/>
      <c r="B41" s="38"/>
      <c r="C41" s="5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9"/>
      <c r="U41" s="39"/>
      <c r="V41" s="39"/>
      <c r="W41" s="39"/>
      <c r="X41" s="36"/>
      <c r="Y41" s="36"/>
      <c r="Z41" s="36"/>
      <c r="AA41" s="36"/>
    </row>
    <row r="42" spans="1:27" s="48" customFormat="1" ht="152.25" hidden="1" customHeight="1" x14ac:dyDescent="0.3">
      <c r="A42" s="87"/>
      <c r="B42" s="40"/>
      <c r="C42" s="5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9"/>
      <c r="U42" s="39"/>
      <c r="V42" s="39"/>
      <c r="W42" s="39"/>
      <c r="X42" s="36"/>
      <c r="Y42" s="36"/>
      <c r="Z42" s="36"/>
      <c r="AA42" s="36"/>
    </row>
    <row r="43" spans="1:27" s="48" customFormat="1" ht="150" hidden="1" customHeight="1" x14ac:dyDescent="0.3">
      <c r="A43" s="87"/>
      <c r="B43" s="40"/>
      <c r="C43" s="5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9"/>
      <c r="U43" s="39"/>
      <c r="V43" s="39"/>
      <c r="W43" s="39"/>
      <c r="X43" s="36"/>
      <c r="Y43" s="36"/>
      <c r="Z43" s="36"/>
      <c r="AA43" s="36"/>
    </row>
    <row r="44" spans="1:27" s="48" customFormat="1" ht="173.25" hidden="1" customHeight="1" x14ac:dyDescent="0.3">
      <c r="A44" s="87"/>
      <c r="B44" s="40"/>
      <c r="C44" s="5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9"/>
      <c r="U44" s="39"/>
      <c r="V44" s="39"/>
      <c r="W44" s="39"/>
      <c r="X44" s="36"/>
      <c r="Y44" s="36"/>
      <c r="Z44" s="36"/>
      <c r="AA44" s="36"/>
    </row>
    <row r="45" spans="1:27" s="52" customFormat="1" ht="115.5" hidden="1" customHeight="1" x14ac:dyDescent="0.3">
      <c r="A45" s="87"/>
      <c r="B45" s="38"/>
      <c r="C45" s="5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9"/>
      <c r="U45" s="39"/>
      <c r="V45" s="39"/>
      <c r="W45" s="39"/>
      <c r="X45" s="36"/>
      <c r="Y45" s="36"/>
      <c r="Z45" s="36"/>
      <c r="AA45" s="36"/>
    </row>
    <row r="46" spans="1:27" s="52" customFormat="1" ht="102" hidden="1" customHeight="1" x14ac:dyDescent="0.3">
      <c r="A46" s="87"/>
      <c r="B46" s="40"/>
      <c r="C46" s="5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9"/>
      <c r="U46" s="39"/>
      <c r="V46" s="39"/>
      <c r="W46" s="39"/>
      <c r="X46" s="36"/>
      <c r="Y46" s="36"/>
      <c r="Z46" s="36"/>
      <c r="AA46" s="36"/>
    </row>
    <row r="47" spans="1:27" s="52" customFormat="1" ht="97.5" hidden="1" customHeight="1" x14ac:dyDescent="0.3">
      <c r="A47" s="87"/>
      <c r="B47" s="40"/>
      <c r="C47" s="5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9"/>
      <c r="U47" s="39"/>
      <c r="V47" s="39"/>
      <c r="W47" s="39"/>
      <c r="X47" s="36"/>
      <c r="Y47" s="36"/>
      <c r="Z47" s="36"/>
      <c r="AA47" s="36"/>
    </row>
    <row r="48" spans="1:27" s="52" customFormat="1" ht="97.5" hidden="1" customHeight="1" x14ac:dyDescent="0.3">
      <c r="A48" s="87"/>
      <c r="B48" s="40"/>
      <c r="C48" s="5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9"/>
      <c r="U48" s="39"/>
      <c r="V48" s="39"/>
      <c r="W48" s="39"/>
      <c r="X48" s="36"/>
      <c r="Y48" s="36"/>
      <c r="Z48" s="36"/>
      <c r="AA48" s="36"/>
    </row>
    <row r="49" spans="1:27" s="52" customFormat="1" ht="97.5" hidden="1" customHeight="1" x14ac:dyDescent="0.3">
      <c r="A49" s="87"/>
      <c r="B49" s="38"/>
      <c r="C49" s="5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9"/>
      <c r="U49" s="39"/>
      <c r="V49" s="39"/>
      <c r="W49" s="39"/>
      <c r="X49" s="36"/>
      <c r="Y49" s="36"/>
      <c r="Z49" s="36"/>
      <c r="AA49" s="36"/>
    </row>
    <row r="50" spans="1:27" s="52" customFormat="1" ht="46.5" hidden="1" customHeight="1" x14ac:dyDescent="0.3">
      <c r="A50" s="87"/>
      <c r="B50" s="38"/>
      <c r="C50" s="5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9"/>
      <c r="U50" s="39"/>
      <c r="V50" s="39"/>
      <c r="W50" s="39"/>
      <c r="X50" s="36"/>
      <c r="Y50" s="36"/>
      <c r="Z50" s="36"/>
      <c r="AA50" s="36"/>
    </row>
    <row r="51" spans="1:27" s="52" customFormat="1" ht="27" hidden="1" customHeight="1" x14ac:dyDescent="0.3">
      <c r="A51" s="87"/>
      <c r="B51" s="38"/>
      <c r="C51" s="5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9"/>
      <c r="U51" s="39"/>
      <c r="V51" s="39"/>
      <c r="W51" s="39"/>
      <c r="X51" s="36"/>
      <c r="Y51" s="36"/>
      <c r="Z51" s="36"/>
      <c r="AA51" s="36"/>
    </row>
    <row r="52" spans="1:27" s="52" customFormat="1" ht="44.25" hidden="1" customHeight="1" x14ac:dyDescent="0.3">
      <c r="A52" s="54"/>
      <c r="B52" s="64"/>
      <c r="C52" s="5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39"/>
      <c r="U52" s="39"/>
      <c r="V52" s="39"/>
      <c r="W52" s="39"/>
      <c r="X52" s="36"/>
      <c r="Y52" s="36"/>
      <c r="Z52" s="36"/>
      <c r="AA52" s="36"/>
    </row>
    <row r="53" spans="1:27" s="48" customFormat="1" ht="44.25" hidden="1" customHeight="1" x14ac:dyDescent="0.3">
      <c r="A53" s="87"/>
      <c r="B53" s="40"/>
      <c r="C53" s="5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9"/>
      <c r="U53" s="39"/>
      <c r="V53" s="39"/>
      <c r="W53" s="39"/>
      <c r="X53" s="36"/>
      <c r="Y53" s="36"/>
      <c r="Z53" s="36"/>
      <c r="AA53" s="36"/>
    </row>
    <row r="54" spans="1:27" s="48" customFormat="1" ht="44.25" hidden="1" customHeight="1" x14ac:dyDescent="0.3">
      <c r="A54" s="101"/>
      <c r="B54" s="125"/>
      <c r="C54" s="5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9"/>
      <c r="U54" s="39"/>
      <c r="V54" s="39"/>
      <c r="W54" s="39"/>
      <c r="X54" s="36"/>
      <c r="Y54" s="36"/>
      <c r="Z54" s="36"/>
      <c r="AA54" s="36"/>
    </row>
    <row r="55" spans="1:27" s="48" customFormat="1" ht="25.5" hidden="1" customHeight="1" x14ac:dyDescent="0.3">
      <c r="A55" s="102"/>
      <c r="B55" s="126"/>
      <c r="C55" s="5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9"/>
      <c r="U55" s="39"/>
      <c r="V55" s="39"/>
      <c r="W55" s="39"/>
      <c r="X55" s="36"/>
      <c r="Y55" s="36"/>
      <c r="Z55" s="36"/>
      <c r="AA55" s="36"/>
    </row>
    <row r="56" spans="1:27" s="52" customFormat="1" ht="66.75" hidden="1" customHeight="1" x14ac:dyDescent="0.3">
      <c r="A56" s="54"/>
      <c r="B56" s="63"/>
      <c r="C56" s="56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39"/>
      <c r="U56" s="39"/>
      <c r="V56" s="39"/>
      <c r="W56" s="39"/>
      <c r="X56" s="36"/>
      <c r="Y56" s="36"/>
      <c r="Z56" s="36"/>
      <c r="AA56" s="36"/>
    </row>
    <row r="57" spans="1:27" s="52" customFormat="1" ht="51" hidden="1" customHeight="1" x14ac:dyDescent="0.3">
      <c r="A57" s="87"/>
      <c r="B57" s="66"/>
      <c r="C57" s="5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9"/>
      <c r="U57" s="39"/>
      <c r="V57" s="39"/>
      <c r="W57" s="39"/>
      <c r="X57" s="36"/>
      <c r="Y57" s="36"/>
      <c r="Z57" s="36"/>
      <c r="AA57" s="36"/>
    </row>
    <row r="58" spans="1:27" s="52" customFormat="1" ht="95.25" hidden="1" customHeight="1" x14ac:dyDescent="0.3">
      <c r="A58" s="54"/>
      <c r="B58" s="67"/>
      <c r="C58" s="56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39"/>
      <c r="U58" s="39"/>
      <c r="V58" s="39"/>
      <c r="W58" s="39"/>
      <c r="X58" s="36"/>
      <c r="Y58" s="36"/>
      <c r="Z58" s="36"/>
      <c r="AA58" s="36"/>
    </row>
    <row r="59" spans="1:27" s="52" customFormat="1" ht="61.5" hidden="1" customHeight="1" x14ac:dyDescent="0.3">
      <c r="A59" s="87"/>
      <c r="B59" s="96"/>
      <c r="C59" s="5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9"/>
      <c r="U59" s="39"/>
      <c r="V59" s="39"/>
      <c r="W59" s="39"/>
      <c r="X59" s="36"/>
      <c r="Y59" s="36"/>
      <c r="Z59" s="36"/>
      <c r="AA59" s="36"/>
    </row>
    <row r="60" spans="1:27" s="52" customFormat="1" ht="67.5" hidden="1" customHeight="1" x14ac:dyDescent="0.3">
      <c r="A60" s="54"/>
      <c r="B60" s="63"/>
      <c r="C60" s="56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39"/>
      <c r="U60" s="39"/>
      <c r="V60" s="39"/>
      <c r="W60" s="39"/>
      <c r="X60" s="36"/>
      <c r="Y60" s="36"/>
      <c r="Z60" s="36"/>
      <c r="AA60" s="36"/>
    </row>
    <row r="61" spans="1:27" s="52" customFormat="1" ht="46.5" hidden="1" customHeight="1" x14ac:dyDescent="0.3">
      <c r="A61" s="87"/>
      <c r="B61" s="38"/>
      <c r="C61" s="5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9"/>
      <c r="U61" s="39"/>
      <c r="V61" s="39"/>
      <c r="W61" s="39"/>
      <c r="X61" s="36"/>
      <c r="Y61" s="36"/>
      <c r="Z61" s="36"/>
      <c r="AA61" s="36"/>
    </row>
    <row r="62" spans="1:27" s="52" customFormat="1" ht="47.25" hidden="1" customHeight="1" x14ac:dyDescent="0.3">
      <c r="A62" s="54"/>
      <c r="B62" s="63"/>
      <c r="C62" s="56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39"/>
      <c r="U62" s="39"/>
      <c r="V62" s="39"/>
      <c r="W62" s="39"/>
      <c r="X62" s="36"/>
      <c r="Y62" s="36"/>
      <c r="Z62" s="36"/>
      <c r="AA62" s="36"/>
    </row>
    <row r="63" spans="1:27" s="52" customFormat="1" ht="47.25" hidden="1" customHeight="1" x14ac:dyDescent="0.3">
      <c r="A63" s="87"/>
      <c r="B63" s="38"/>
      <c r="C63" s="5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9"/>
      <c r="U63" s="39"/>
      <c r="V63" s="39"/>
      <c r="W63" s="39"/>
      <c r="X63" s="36"/>
      <c r="Y63" s="36"/>
      <c r="Z63" s="36"/>
      <c r="AA63" s="36"/>
    </row>
    <row r="64" spans="1:27" s="52" customFormat="1" hidden="1" x14ac:dyDescent="0.3">
      <c r="A64" s="54"/>
      <c r="B64" s="63"/>
      <c r="C64" s="56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39"/>
      <c r="U64" s="39"/>
      <c r="V64" s="39"/>
      <c r="W64" s="39"/>
      <c r="X64" s="36"/>
      <c r="Y64" s="36"/>
      <c r="Z64" s="36"/>
      <c r="AA64" s="36"/>
    </row>
    <row r="65" spans="1:27" s="52" customFormat="1" ht="50.25" hidden="1" customHeight="1" x14ac:dyDescent="0.3">
      <c r="A65" s="87"/>
      <c r="B65" s="38"/>
      <c r="C65" s="5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9"/>
      <c r="U65" s="39"/>
      <c r="V65" s="39"/>
      <c r="W65" s="39"/>
      <c r="X65" s="36"/>
      <c r="Y65" s="36"/>
      <c r="Z65" s="36"/>
      <c r="AA65" s="36"/>
    </row>
    <row r="66" spans="1:27" s="52" customFormat="1" ht="45" hidden="1" customHeight="1" x14ac:dyDescent="0.3">
      <c r="A66" s="87"/>
      <c r="B66" s="38"/>
      <c r="C66" s="5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9"/>
      <c r="U66" s="39"/>
      <c r="V66" s="39"/>
      <c r="W66" s="39"/>
      <c r="X66" s="36"/>
      <c r="Y66" s="36"/>
      <c r="Z66" s="36"/>
      <c r="AA66" s="36"/>
    </row>
    <row r="67" spans="1:27" s="52" customFormat="1" ht="75" hidden="1" customHeight="1" x14ac:dyDescent="0.3">
      <c r="A67" s="87"/>
      <c r="B67" s="38"/>
      <c r="C67" s="5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9"/>
      <c r="U67" s="39"/>
      <c r="V67" s="39"/>
      <c r="W67" s="39"/>
      <c r="X67" s="36"/>
      <c r="Y67" s="36"/>
      <c r="Z67" s="36"/>
      <c r="AA67" s="36"/>
    </row>
    <row r="68" spans="1:27" s="52" customFormat="1" ht="31.5" hidden="1" customHeight="1" x14ac:dyDescent="0.3">
      <c r="A68" s="87"/>
      <c r="B68" s="38"/>
      <c r="C68" s="5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9"/>
      <c r="U68" s="39"/>
      <c r="V68" s="39"/>
      <c r="W68" s="39"/>
      <c r="X68" s="36"/>
      <c r="Y68" s="36"/>
      <c r="Z68" s="36"/>
      <c r="AA68" s="36"/>
    </row>
    <row r="69" spans="1:27" s="52" customFormat="1" hidden="1" x14ac:dyDescent="0.3">
      <c r="A69" s="54"/>
      <c r="B69" s="63"/>
      <c r="C69" s="56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39"/>
      <c r="U69" s="39"/>
      <c r="V69" s="39"/>
      <c r="W69" s="39"/>
      <c r="X69" s="36"/>
      <c r="Y69" s="36"/>
      <c r="Z69" s="36"/>
      <c r="AA69" s="36"/>
    </row>
    <row r="70" spans="1:27" s="52" customFormat="1" hidden="1" x14ac:dyDescent="0.3">
      <c r="A70" s="87"/>
      <c r="B70" s="38"/>
      <c r="C70" s="5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9"/>
      <c r="U70" s="39"/>
      <c r="V70" s="39"/>
      <c r="W70" s="39"/>
      <c r="X70" s="36"/>
      <c r="Y70" s="36"/>
      <c r="Z70" s="36"/>
      <c r="AA70" s="36"/>
    </row>
    <row r="71" spans="1:27" s="52" customFormat="1" ht="43.5" hidden="1" customHeight="1" x14ac:dyDescent="0.3">
      <c r="A71" s="87"/>
      <c r="B71" s="38"/>
      <c r="C71" s="5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9"/>
      <c r="U71" s="39"/>
      <c r="V71" s="39"/>
      <c r="W71" s="39"/>
      <c r="X71" s="36"/>
      <c r="Y71" s="36"/>
      <c r="Z71" s="36"/>
      <c r="AA71" s="36"/>
    </row>
    <row r="72" spans="1:27" s="52" customFormat="1" ht="60" hidden="1" customHeight="1" x14ac:dyDescent="0.3">
      <c r="A72" s="54"/>
      <c r="B72" s="64"/>
      <c r="C72" s="56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39"/>
      <c r="U72" s="39"/>
      <c r="V72" s="39"/>
      <c r="W72" s="39"/>
      <c r="X72" s="36"/>
      <c r="Y72" s="36"/>
      <c r="Z72" s="36"/>
      <c r="AA72" s="36"/>
    </row>
    <row r="73" spans="1:27" s="52" customFormat="1" ht="77.25" hidden="1" customHeight="1" x14ac:dyDescent="0.3">
      <c r="A73" s="87"/>
      <c r="B73" s="40"/>
      <c r="C73" s="5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9"/>
      <c r="U73" s="39"/>
      <c r="V73" s="39"/>
      <c r="W73" s="39"/>
      <c r="X73" s="36"/>
      <c r="Y73" s="36"/>
      <c r="Z73" s="36"/>
      <c r="AA73" s="36"/>
    </row>
    <row r="74" spans="1:27" s="48" customFormat="1" ht="32.25" hidden="1" customHeight="1" x14ac:dyDescent="0.3">
      <c r="A74" s="113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</row>
    <row r="75" spans="1:27" s="48" customFormat="1" ht="44.25" hidden="1" customHeight="1" x14ac:dyDescent="0.3">
      <c r="A75" s="54"/>
      <c r="B75" s="112"/>
      <c r="C75" s="112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39"/>
      <c r="U75" s="39"/>
      <c r="V75" s="39"/>
      <c r="W75" s="39"/>
      <c r="X75" s="36"/>
      <c r="Y75" s="36"/>
      <c r="Z75" s="36"/>
      <c r="AA75" s="36"/>
    </row>
    <row r="76" spans="1:27" s="48" customFormat="1" ht="45.75" hidden="1" customHeight="1" x14ac:dyDescent="0.3">
      <c r="A76" s="54"/>
      <c r="B76" s="92"/>
      <c r="C76" s="92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39"/>
      <c r="U76" s="39"/>
      <c r="V76" s="39"/>
      <c r="W76" s="39"/>
      <c r="X76" s="36"/>
      <c r="Y76" s="36"/>
      <c r="Z76" s="36"/>
      <c r="AA76" s="36"/>
    </row>
    <row r="77" spans="1:27" s="48" customFormat="1" ht="42" hidden="1" customHeight="1" x14ac:dyDescent="0.3">
      <c r="A77" s="87"/>
      <c r="B77" s="93"/>
      <c r="C77" s="61"/>
      <c r="D77" s="39"/>
      <c r="E77" s="39"/>
      <c r="F77" s="39"/>
      <c r="G77" s="39"/>
      <c r="H77" s="37"/>
      <c r="I77" s="37"/>
      <c r="J77" s="37"/>
      <c r="K77" s="37"/>
      <c r="L77" s="37"/>
      <c r="M77" s="37"/>
      <c r="N77" s="37"/>
      <c r="O77" s="37"/>
      <c r="P77" s="68"/>
      <c r="Q77" s="68"/>
      <c r="R77" s="68"/>
      <c r="S77" s="68"/>
      <c r="T77" s="39"/>
      <c r="U77" s="39"/>
      <c r="V77" s="39"/>
      <c r="W77" s="39"/>
      <c r="X77" s="36"/>
      <c r="Y77" s="36"/>
      <c r="Z77" s="36"/>
      <c r="AA77" s="36"/>
    </row>
    <row r="78" spans="1:27" s="48" customFormat="1" ht="41.25" hidden="1" customHeight="1" x14ac:dyDescent="0.3">
      <c r="A78" s="87"/>
      <c r="B78" s="41"/>
      <c r="C78" s="61"/>
      <c r="D78" s="39"/>
      <c r="E78" s="39"/>
      <c r="F78" s="39"/>
      <c r="G78" s="39"/>
      <c r="H78" s="37"/>
      <c r="I78" s="37"/>
      <c r="J78" s="37"/>
      <c r="K78" s="37"/>
      <c r="L78" s="37"/>
      <c r="M78" s="37"/>
      <c r="N78" s="37"/>
      <c r="O78" s="37"/>
      <c r="P78" s="68"/>
      <c r="Q78" s="37"/>
      <c r="R78" s="37"/>
      <c r="S78" s="68"/>
      <c r="T78" s="39"/>
      <c r="U78" s="39"/>
      <c r="V78" s="39"/>
      <c r="W78" s="39"/>
      <c r="X78" s="36"/>
      <c r="Y78" s="36"/>
      <c r="Z78" s="36"/>
      <c r="AA78" s="36"/>
    </row>
    <row r="79" spans="1:27" s="48" customFormat="1" ht="41.25" hidden="1" customHeight="1" x14ac:dyDescent="0.3">
      <c r="A79" s="87"/>
      <c r="B79" s="41"/>
      <c r="C79" s="61"/>
      <c r="D79" s="39"/>
      <c r="E79" s="39"/>
      <c r="F79" s="39"/>
      <c r="G79" s="39"/>
      <c r="H79" s="37"/>
      <c r="I79" s="37"/>
      <c r="J79" s="37"/>
      <c r="K79" s="37"/>
      <c r="L79" s="37"/>
      <c r="M79" s="37"/>
      <c r="N79" s="37"/>
      <c r="O79" s="37"/>
      <c r="P79" s="68"/>
      <c r="Q79" s="37"/>
      <c r="R79" s="37"/>
      <c r="S79" s="68"/>
      <c r="T79" s="39"/>
      <c r="U79" s="39"/>
      <c r="V79" s="39"/>
      <c r="W79" s="39"/>
      <c r="X79" s="36"/>
      <c r="Y79" s="36"/>
      <c r="Z79" s="36"/>
      <c r="AA79" s="36"/>
    </row>
    <row r="80" spans="1:27" s="48" customFormat="1" ht="113.25" hidden="1" customHeight="1" x14ac:dyDescent="0.3">
      <c r="A80" s="87"/>
      <c r="B80" s="41"/>
      <c r="C80" s="61"/>
      <c r="D80" s="39"/>
      <c r="E80" s="39"/>
      <c r="F80" s="39"/>
      <c r="G80" s="39"/>
      <c r="H80" s="37"/>
      <c r="I80" s="37"/>
      <c r="J80" s="37"/>
      <c r="K80" s="37"/>
      <c r="L80" s="37"/>
      <c r="M80" s="37"/>
      <c r="N80" s="37"/>
      <c r="O80" s="37"/>
      <c r="P80" s="68"/>
      <c r="Q80" s="37"/>
      <c r="R80" s="37"/>
      <c r="S80" s="68"/>
      <c r="T80" s="39"/>
      <c r="U80" s="39"/>
      <c r="V80" s="39"/>
      <c r="W80" s="39"/>
      <c r="X80" s="36"/>
      <c r="Y80" s="36"/>
      <c r="Z80" s="36"/>
      <c r="AA80" s="36"/>
    </row>
    <row r="81" spans="1:27" s="48" customFormat="1" ht="24.75" hidden="1" customHeight="1" x14ac:dyDescent="0.3">
      <c r="A81" s="87"/>
      <c r="B81" s="41"/>
      <c r="C81" s="61"/>
      <c r="D81" s="39"/>
      <c r="E81" s="39"/>
      <c r="F81" s="39"/>
      <c r="G81" s="39"/>
      <c r="H81" s="37"/>
      <c r="I81" s="37"/>
      <c r="J81" s="37"/>
      <c r="K81" s="37"/>
      <c r="L81" s="37"/>
      <c r="M81" s="37"/>
      <c r="N81" s="37"/>
      <c r="O81" s="37"/>
      <c r="P81" s="68"/>
      <c r="Q81" s="37"/>
      <c r="R81" s="37"/>
      <c r="S81" s="68"/>
      <c r="T81" s="39"/>
      <c r="U81" s="39"/>
      <c r="V81" s="39"/>
      <c r="W81" s="39"/>
      <c r="X81" s="36"/>
      <c r="Y81" s="36"/>
      <c r="Z81" s="36"/>
      <c r="AA81" s="36"/>
    </row>
    <row r="82" spans="1:27" s="48" customFormat="1" ht="116.25" hidden="1" customHeight="1" x14ac:dyDescent="0.3">
      <c r="A82" s="87"/>
      <c r="B82" s="41"/>
      <c r="C82" s="61"/>
      <c r="D82" s="39"/>
      <c r="E82" s="39"/>
      <c r="F82" s="39"/>
      <c r="G82" s="39"/>
      <c r="H82" s="37"/>
      <c r="I82" s="37"/>
      <c r="J82" s="37"/>
      <c r="K82" s="37"/>
      <c r="L82" s="37"/>
      <c r="M82" s="37"/>
      <c r="N82" s="37"/>
      <c r="O82" s="37"/>
      <c r="P82" s="68"/>
      <c r="Q82" s="37"/>
      <c r="R82" s="37"/>
      <c r="S82" s="68"/>
      <c r="T82" s="39"/>
      <c r="U82" s="39"/>
      <c r="V82" s="39"/>
      <c r="W82" s="39"/>
      <c r="X82" s="36"/>
      <c r="Y82" s="36"/>
      <c r="Z82" s="36"/>
      <c r="AA82" s="36"/>
    </row>
    <row r="83" spans="1:27" s="52" customFormat="1" ht="60" hidden="1" customHeight="1" x14ac:dyDescent="0.3">
      <c r="A83" s="54"/>
      <c r="B83" s="55"/>
      <c r="C83" s="69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39"/>
      <c r="U83" s="39"/>
      <c r="V83" s="39"/>
      <c r="W83" s="39"/>
      <c r="X83" s="36"/>
      <c r="Y83" s="36"/>
      <c r="Z83" s="36"/>
      <c r="AA83" s="36"/>
    </row>
    <row r="84" spans="1:27" s="48" customFormat="1" ht="78" hidden="1" customHeight="1" x14ac:dyDescent="0.3">
      <c r="A84" s="87"/>
      <c r="B84" s="41"/>
      <c r="C84" s="61"/>
      <c r="D84" s="39"/>
      <c r="E84" s="39"/>
      <c r="F84" s="39"/>
      <c r="G84" s="39"/>
      <c r="H84" s="37"/>
      <c r="I84" s="37"/>
      <c r="J84" s="37"/>
      <c r="K84" s="37"/>
      <c r="L84" s="37"/>
      <c r="M84" s="37"/>
      <c r="N84" s="37"/>
      <c r="O84" s="37"/>
      <c r="P84" s="68"/>
      <c r="Q84" s="37"/>
      <c r="R84" s="37"/>
      <c r="S84" s="68"/>
      <c r="T84" s="39"/>
      <c r="U84" s="39"/>
      <c r="V84" s="39"/>
      <c r="W84" s="39"/>
      <c r="X84" s="36"/>
      <c r="Y84" s="36"/>
      <c r="Z84" s="36"/>
      <c r="AA84" s="36"/>
    </row>
    <row r="85" spans="1:27" s="48" customFormat="1" ht="45.75" hidden="1" customHeight="1" x14ac:dyDescent="0.3">
      <c r="A85" s="87"/>
      <c r="B85" s="41"/>
      <c r="C85" s="61"/>
      <c r="D85" s="39"/>
      <c r="E85" s="39"/>
      <c r="F85" s="39"/>
      <c r="G85" s="39"/>
      <c r="H85" s="37"/>
      <c r="I85" s="37"/>
      <c r="J85" s="37"/>
      <c r="K85" s="37"/>
      <c r="L85" s="37"/>
      <c r="M85" s="37"/>
      <c r="N85" s="37"/>
      <c r="O85" s="37"/>
      <c r="P85" s="68"/>
      <c r="Q85" s="37"/>
      <c r="R85" s="37"/>
      <c r="S85" s="68"/>
      <c r="T85" s="39"/>
      <c r="U85" s="39"/>
      <c r="V85" s="39"/>
      <c r="W85" s="39"/>
      <c r="X85" s="36"/>
      <c r="Y85" s="36"/>
      <c r="Z85" s="36"/>
      <c r="AA85" s="36"/>
    </row>
    <row r="86" spans="1:27" s="48" customFormat="1" ht="96.75" hidden="1" customHeight="1" x14ac:dyDescent="0.3">
      <c r="A86" s="87"/>
      <c r="B86" s="41"/>
      <c r="C86" s="61"/>
      <c r="D86" s="39"/>
      <c r="E86" s="39"/>
      <c r="F86" s="39"/>
      <c r="G86" s="39"/>
      <c r="H86" s="37"/>
      <c r="I86" s="37"/>
      <c r="J86" s="37"/>
      <c r="K86" s="37"/>
      <c r="L86" s="37"/>
      <c r="M86" s="37"/>
      <c r="N86" s="37"/>
      <c r="O86" s="37"/>
      <c r="P86" s="68"/>
      <c r="Q86" s="37"/>
      <c r="R86" s="37"/>
      <c r="S86" s="68"/>
      <c r="T86" s="39"/>
      <c r="U86" s="39"/>
      <c r="V86" s="39"/>
      <c r="W86" s="39"/>
      <c r="X86" s="36"/>
      <c r="Y86" s="36"/>
      <c r="Z86" s="36"/>
      <c r="AA86" s="36"/>
    </row>
    <row r="87" spans="1:27" s="48" customFormat="1" ht="60" hidden="1" customHeight="1" x14ac:dyDescent="0.3">
      <c r="A87" s="87"/>
      <c r="B87" s="41"/>
      <c r="C87" s="61"/>
      <c r="D87" s="39"/>
      <c r="E87" s="39"/>
      <c r="F87" s="39"/>
      <c r="G87" s="39"/>
      <c r="H87" s="37"/>
      <c r="I87" s="37"/>
      <c r="J87" s="37"/>
      <c r="K87" s="37"/>
      <c r="L87" s="37"/>
      <c r="M87" s="37"/>
      <c r="N87" s="37"/>
      <c r="O87" s="37"/>
      <c r="P87" s="68"/>
      <c r="Q87" s="37"/>
      <c r="R87" s="37"/>
      <c r="S87" s="68"/>
      <c r="T87" s="39"/>
      <c r="U87" s="39"/>
      <c r="V87" s="39"/>
      <c r="W87" s="39"/>
      <c r="X87" s="36"/>
      <c r="Y87" s="36"/>
      <c r="Z87" s="36"/>
      <c r="AA87" s="36"/>
    </row>
    <row r="88" spans="1:27" s="52" customFormat="1" ht="78" hidden="1" customHeight="1" x14ac:dyDescent="0.3">
      <c r="A88" s="54"/>
      <c r="B88" s="92"/>
      <c r="C88" s="69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39"/>
      <c r="U88" s="39"/>
      <c r="V88" s="39"/>
      <c r="W88" s="39"/>
      <c r="X88" s="36"/>
      <c r="Y88" s="36"/>
      <c r="Z88" s="36"/>
      <c r="AA88" s="36"/>
    </row>
    <row r="89" spans="1:27" s="48" customFormat="1" ht="96.75" hidden="1" customHeight="1" x14ac:dyDescent="0.3">
      <c r="A89" s="87"/>
      <c r="B89" s="59"/>
      <c r="C89" s="61"/>
      <c r="D89" s="39"/>
      <c r="E89" s="39"/>
      <c r="F89" s="39"/>
      <c r="G89" s="39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9"/>
      <c r="U89" s="39"/>
      <c r="V89" s="39"/>
      <c r="W89" s="39"/>
      <c r="X89" s="36"/>
      <c r="Y89" s="36"/>
      <c r="Z89" s="36"/>
      <c r="AA89" s="36"/>
    </row>
    <row r="90" spans="1:27" s="48" customFormat="1" ht="41.25" hidden="1" customHeight="1" x14ac:dyDescent="0.3">
      <c r="A90" s="87"/>
      <c r="B90" s="59"/>
      <c r="C90" s="61"/>
      <c r="D90" s="39"/>
      <c r="E90" s="39"/>
      <c r="F90" s="39"/>
      <c r="G90" s="39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9"/>
      <c r="U90" s="39"/>
      <c r="V90" s="39"/>
      <c r="W90" s="39"/>
      <c r="X90" s="36"/>
      <c r="Y90" s="36"/>
      <c r="Z90" s="36"/>
      <c r="AA90" s="36"/>
    </row>
    <row r="91" spans="1:27" s="52" customFormat="1" ht="47.25" hidden="1" customHeight="1" x14ac:dyDescent="0.3">
      <c r="A91" s="54"/>
      <c r="B91" s="65"/>
      <c r="C91" s="69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39"/>
      <c r="U91" s="39"/>
      <c r="V91" s="39"/>
      <c r="W91" s="39"/>
      <c r="X91" s="36"/>
      <c r="Y91" s="36"/>
      <c r="Z91" s="36"/>
      <c r="AA91" s="36"/>
    </row>
    <row r="92" spans="1:27" s="48" customFormat="1" ht="47.25" hidden="1" customHeight="1" x14ac:dyDescent="0.3">
      <c r="A92" s="87"/>
      <c r="B92" s="59"/>
      <c r="C92" s="61"/>
      <c r="D92" s="39"/>
      <c r="E92" s="39"/>
      <c r="F92" s="39"/>
      <c r="G92" s="39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9"/>
      <c r="U92" s="39"/>
      <c r="V92" s="39"/>
      <c r="W92" s="39"/>
      <c r="X92" s="36"/>
      <c r="Y92" s="36"/>
      <c r="Z92" s="36"/>
      <c r="AA92" s="36"/>
    </row>
    <row r="93" spans="1:27" s="48" customFormat="1" ht="41.25" hidden="1" customHeight="1" x14ac:dyDescent="0.3">
      <c r="A93" s="87"/>
      <c r="B93" s="59"/>
      <c r="C93" s="61"/>
      <c r="D93" s="39"/>
      <c r="E93" s="39"/>
      <c r="F93" s="39"/>
      <c r="G93" s="39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9"/>
      <c r="U93" s="39"/>
      <c r="V93" s="39"/>
      <c r="W93" s="39"/>
      <c r="X93" s="36"/>
      <c r="Y93" s="36"/>
      <c r="Z93" s="36"/>
      <c r="AA93" s="36"/>
    </row>
    <row r="94" spans="1:27" s="48" customFormat="1" ht="39.75" hidden="1" customHeight="1" x14ac:dyDescent="0.3">
      <c r="A94" s="87"/>
      <c r="B94" s="59"/>
      <c r="C94" s="61"/>
      <c r="D94" s="39"/>
      <c r="E94" s="39"/>
      <c r="F94" s="39"/>
      <c r="G94" s="39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9"/>
      <c r="U94" s="39"/>
      <c r="V94" s="39"/>
      <c r="W94" s="39"/>
      <c r="X94" s="36"/>
      <c r="Y94" s="36"/>
      <c r="Z94" s="36"/>
      <c r="AA94" s="36"/>
    </row>
    <row r="95" spans="1:27" s="48" customFormat="1" ht="99" hidden="1" customHeight="1" x14ac:dyDescent="0.3">
      <c r="A95" s="54"/>
      <c r="B95" s="112"/>
      <c r="C95" s="112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39"/>
      <c r="U95" s="39"/>
      <c r="V95" s="39"/>
      <c r="W95" s="39"/>
      <c r="X95" s="36"/>
      <c r="Y95" s="36"/>
      <c r="Z95" s="36"/>
      <c r="AA95" s="36"/>
    </row>
    <row r="96" spans="1:27" s="52" customFormat="1" ht="42.75" hidden="1" customHeight="1" x14ac:dyDescent="0.3">
      <c r="A96" s="54"/>
      <c r="B96" s="92"/>
      <c r="C96" s="69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39"/>
      <c r="U96" s="39"/>
      <c r="V96" s="39"/>
      <c r="W96" s="39"/>
      <c r="X96" s="36"/>
      <c r="Y96" s="36"/>
      <c r="Z96" s="36"/>
      <c r="AA96" s="36"/>
    </row>
    <row r="97" spans="1:27" s="48" customFormat="1" ht="44.25" hidden="1" customHeight="1" x14ac:dyDescent="0.3">
      <c r="A97" s="87"/>
      <c r="B97" s="93"/>
      <c r="C97" s="61"/>
      <c r="D97" s="39"/>
      <c r="E97" s="39"/>
      <c r="F97" s="39"/>
      <c r="G97" s="39"/>
      <c r="H97" s="37"/>
      <c r="I97" s="39"/>
      <c r="J97" s="39"/>
      <c r="K97" s="39"/>
      <c r="L97" s="37"/>
      <c r="M97" s="37"/>
      <c r="N97" s="37"/>
      <c r="O97" s="37"/>
      <c r="P97" s="36"/>
      <c r="Q97" s="36"/>
      <c r="R97" s="36"/>
      <c r="S97" s="36"/>
      <c r="T97" s="39"/>
      <c r="U97" s="39"/>
      <c r="V97" s="39"/>
      <c r="W97" s="39"/>
      <c r="X97" s="36"/>
      <c r="Y97" s="36"/>
      <c r="Z97" s="36"/>
      <c r="AA97" s="36"/>
    </row>
    <row r="98" spans="1:27" s="48" customFormat="1" ht="174" hidden="1" customHeight="1" x14ac:dyDescent="0.3">
      <c r="A98" s="88"/>
      <c r="B98" s="98"/>
      <c r="C98" s="61"/>
      <c r="D98" s="39"/>
      <c r="E98" s="39"/>
      <c r="F98" s="39"/>
      <c r="G98" s="39"/>
      <c r="H98" s="37"/>
      <c r="I98" s="39"/>
      <c r="J98" s="39"/>
      <c r="K98" s="39"/>
      <c r="L98" s="37"/>
      <c r="M98" s="37"/>
      <c r="N98" s="37"/>
      <c r="O98" s="37"/>
      <c r="P98" s="36"/>
      <c r="Q98" s="36"/>
      <c r="R98" s="36"/>
      <c r="S98" s="36"/>
      <c r="T98" s="39"/>
      <c r="U98" s="39"/>
      <c r="V98" s="39"/>
      <c r="W98" s="39"/>
      <c r="X98" s="36"/>
      <c r="Y98" s="36"/>
      <c r="Z98" s="36"/>
      <c r="AA98" s="36"/>
    </row>
    <row r="99" spans="1:27" s="48" customFormat="1" ht="59.25" hidden="1" customHeight="1" x14ac:dyDescent="0.3">
      <c r="A99" s="54"/>
      <c r="B99" s="121"/>
      <c r="C99" s="121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39"/>
      <c r="U99" s="39"/>
      <c r="V99" s="39"/>
      <c r="W99" s="39"/>
      <c r="X99" s="36"/>
      <c r="Y99" s="36"/>
      <c r="Z99" s="36"/>
      <c r="AA99" s="36"/>
    </row>
    <row r="100" spans="1:27" s="48" customFormat="1" ht="56.25" hidden="1" customHeight="1" x14ac:dyDescent="0.3">
      <c r="A100" s="101"/>
      <c r="B100" s="119"/>
      <c r="C100" s="57"/>
      <c r="D100" s="37"/>
      <c r="E100" s="37"/>
      <c r="F100" s="37"/>
      <c r="G100" s="37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6"/>
      <c r="Y100" s="36"/>
      <c r="Z100" s="36"/>
      <c r="AA100" s="36"/>
    </row>
    <row r="101" spans="1:27" s="48" customFormat="1" ht="117.75" hidden="1" customHeight="1" x14ac:dyDescent="0.3">
      <c r="A101" s="102"/>
      <c r="B101" s="120"/>
      <c r="C101" s="57"/>
      <c r="D101" s="37"/>
      <c r="E101" s="37"/>
      <c r="F101" s="37"/>
      <c r="G101" s="37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7"/>
      <c r="V101" s="37"/>
      <c r="W101" s="39"/>
      <c r="X101" s="36"/>
      <c r="Y101" s="36"/>
      <c r="Z101" s="36"/>
      <c r="AA101" s="36"/>
    </row>
    <row r="102" spans="1:27" s="48" customFormat="1" ht="137.25" hidden="1" customHeight="1" x14ac:dyDescent="0.3">
      <c r="A102" s="95"/>
      <c r="B102" s="99"/>
      <c r="C102" s="57"/>
      <c r="D102" s="37"/>
      <c r="E102" s="37"/>
      <c r="F102" s="37"/>
      <c r="G102" s="37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6"/>
      <c r="Y102" s="36"/>
      <c r="Z102" s="36"/>
      <c r="AA102" s="36"/>
    </row>
    <row r="103" spans="1:27" s="48" customFormat="1" ht="173.25" hidden="1" customHeight="1" x14ac:dyDescent="0.3">
      <c r="A103" s="95"/>
      <c r="B103" s="99"/>
      <c r="C103" s="57"/>
      <c r="D103" s="37"/>
      <c r="E103" s="37"/>
      <c r="F103" s="37"/>
      <c r="G103" s="37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6"/>
      <c r="Y103" s="36"/>
      <c r="Z103" s="36"/>
      <c r="AA103" s="36"/>
    </row>
    <row r="104" spans="1:27" s="48" customFormat="1" ht="118.5" hidden="1" customHeight="1" x14ac:dyDescent="0.3">
      <c r="A104" s="95"/>
      <c r="B104" s="99"/>
      <c r="C104" s="57"/>
      <c r="D104" s="37"/>
      <c r="E104" s="37"/>
      <c r="F104" s="37"/>
      <c r="G104" s="37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6"/>
      <c r="Y104" s="36"/>
      <c r="Z104" s="36"/>
      <c r="AA104" s="36"/>
    </row>
    <row r="105" spans="1:27" s="48" customFormat="1" ht="101.25" hidden="1" customHeight="1" x14ac:dyDescent="0.3">
      <c r="A105" s="95"/>
      <c r="B105" s="99"/>
      <c r="C105" s="57"/>
      <c r="D105" s="37"/>
      <c r="E105" s="37"/>
      <c r="F105" s="37"/>
      <c r="G105" s="37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6"/>
      <c r="Y105" s="36"/>
      <c r="Z105" s="36"/>
      <c r="AA105" s="36"/>
    </row>
    <row r="106" spans="1:27" s="48" customFormat="1" ht="70.5" hidden="1" customHeight="1" x14ac:dyDescent="0.3">
      <c r="A106" s="54"/>
      <c r="B106" s="112"/>
      <c r="C106" s="112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39"/>
      <c r="U106" s="39"/>
      <c r="V106" s="39"/>
      <c r="W106" s="39"/>
      <c r="X106" s="36"/>
      <c r="Y106" s="36"/>
      <c r="Z106" s="36"/>
      <c r="AA106" s="36"/>
    </row>
    <row r="107" spans="1:27" s="48" customFormat="1" hidden="1" x14ac:dyDescent="0.3">
      <c r="A107" s="54"/>
      <c r="B107" s="92"/>
      <c r="C107" s="92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39"/>
      <c r="U107" s="39"/>
      <c r="V107" s="39"/>
      <c r="W107" s="39"/>
      <c r="X107" s="36"/>
      <c r="Y107" s="36"/>
      <c r="Z107" s="36"/>
      <c r="AA107" s="36"/>
    </row>
    <row r="108" spans="1:27" s="48" customFormat="1" ht="60.75" hidden="1" customHeight="1" x14ac:dyDescent="0.3">
      <c r="A108" s="88"/>
      <c r="B108" s="70"/>
      <c r="C108" s="5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6"/>
      <c r="Q108" s="36"/>
      <c r="R108" s="36"/>
      <c r="S108" s="36"/>
      <c r="T108" s="39"/>
      <c r="U108" s="39"/>
      <c r="V108" s="39"/>
      <c r="W108" s="39"/>
      <c r="X108" s="36"/>
      <c r="Y108" s="36"/>
      <c r="Z108" s="36"/>
      <c r="AA108" s="36"/>
    </row>
    <row r="109" spans="1:27" s="52" customFormat="1" ht="60" hidden="1" customHeight="1" x14ac:dyDescent="0.3">
      <c r="A109" s="54"/>
      <c r="B109" s="71"/>
      <c r="C109" s="56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39"/>
      <c r="U109" s="39"/>
      <c r="V109" s="39"/>
      <c r="W109" s="39"/>
      <c r="X109" s="36"/>
      <c r="Y109" s="36"/>
      <c r="Z109" s="36"/>
      <c r="AA109" s="36"/>
    </row>
    <row r="110" spans="1:27" s="48" customFormat="1" ht="27" hidden="1" customHeight="1" x14ac:dyDescent="0.3">
      <c r="A110" s="101"/>
      <c r="B110" s="124"/>
      <c r="C110" s="5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6"/>
      <c r="Q110" s="36"/>
      <c r="R110" s="36"/>
      <c r="S110" s="36"/>
      <c r="T110" s="39"/>
      <c r="U110" s="39"/>
      <c r="V110" s="39"/>
      <c r="W110" s="39"/>
      <c r="X110" s="36"/>
      <c r="Y110" s="36"/>
      <c r="Z110" s="36"/>
      <c r="AA110" s="36"/>
    </row>
    <row r="111" spans="1:27" s="48" customFormat="1" ht="28.5" hidden="1" customHeight="1" x14ac:dyDescent="0.3">
      <c r="A111" s="115"/>
      <c r="B111" s="124"/>
      <c r="C111" s="5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6"/>
      <c r="Q111" s="37"/>
      <c r="R111" s="37"/>
      <c r="S111" s="37"/>
      <c r="T111" s="39"/>
      <c r="U111" s="39"/>
      <c r="V111" s="39"/>
      <c r="W111" s="39"/>
      <c r="X111" s="36"/>
      <c r="Y111" s="36"/>
      <c r="Z111" s="36"/>
      <c r="AA111" s="36"/>
    </row>
    <row r="112" spans="1:27" s="48" customFormat="1" ht="26.25" hidden="1" customHeight="1" x14ac:dyDescent="0.3">
      <c r="A112" s="115"/>
      <c r="B112" s="124"/>
      <c r="C112" s="5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6"/>
      <c r="Q112" s="36"/>
      <c r="R112" s="36"/>
      <c r="S112" s="36"/>
      <c r="T112" s="39"/>
      <c r="U112" s="39"/>
      <c r="V112" s="39"/>
      <c r="W112" s="39"/>
      <c r="X112" s="36"/>
      <c r="Y112" s="36"/>
      <c r="Z112" s="36"/>
      <c r="AA112" s="36"/>
    </row>
    <row r="113" spans="1:27" s="48" customFormat="1" ht="24.75" hidden="1" customHeight="1" x14ac:dyDescent="0.3">
      <c r="A113" s="115"/>
      <c r="B113" s="124"/>
      <c r="C113" s="5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6"/>
      <c r="Q113" s="36"/>
      <c r="R113" s="36"/>
      <c r="S113" s="36"/>
      <c r="T113" s="39"/>
      <c r="U113" s="39"/>
      <c r="V113" s="39"/>
      <c r="W113" s="39"/>
      <c r="X113" s="36"/>
      <c r="Y113" s="36"/>
      <c r="Z113" s="36"/>
      <c r="AA113" s="36"/>
    </row>
    <row r="114" spans="1:27" s="48" customFormat="1" ht="31.5" hidden="1" customHeight="1" x14ac:dyDescent="0.3">
      <c r="A114" s="115"/>
      <c r="B114" s="119"/>
      <c r="C114" s="72"/>
      <c r="D114" s="161"/>
      <c r="E114" s="39"/>
      <c r="F114" s="39"/>
      <c r="G114" s="39"/>
      <c r="H114" s="37"/>
      <c r="I114" s="37"/>
      <c r="J114" s="37"/>
      <c r="K114" s="37"/>
      <c r="L114" s="37"/>
      <c r="M114" s="37"/>
      <c r="N114" s="37"/>
      <c r="O114" s="37"/>
      <c r="P114" s="36"/>
      <c r="Q114" s="36"/>
      <c r="R114" s="36"/>
      <c r="S114" s="36"/>
      <c r="T114" s="39"/>
      <c r="U114" s="39"/>
      <c r="V114" s="39"/>
      <c r="W114" s="39"/>
      <c r="X114" s="36"/>
      <c r="Y114" s="36"/>
      <c r="Z114" s="36"/>
      <c r="AA114" s="36"/>
    </row>
    <row r="115" spans="1:27" s="48" customFormat="1" ht="82.5" hidden="1" customHeight="1" x14ac:dyDescent="0.3">
      <c r="A115" s="122"/>
      <c r="B115" s="124"/>
      <c r="C115" s="5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6"/>
      <c r="Q115" s="36"/>
      <c r="R115" s="36"/>
      <c r="S115" s="36"/>
      <c r="T115" s="39"/>
      <c r="U115" s="37"/>
      <c r="V115" s="37"/>
      <c r="W115" s="39"/>
      <c r="X115" s="36"/>
      <c r="Y115" s="36"/>
      <c r="Z115" s="36"/>
      <c r="AA115" s="36"/>
    </row>
    <row r="116" spans="1:27" s="48" customFormat="1" hidden="1" x14ac:dyDescent="0.3">
      <c r="A116" s="123"/>
      <c r="B116" s="120"/>
      <c r="C116" s="73"/>
      <c r="D116" s="162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6"/>
      <c r="Q116" s="36"/>
      <c r="R116" s="36"/>
      <c r="S116" s="36"/>
      <c r="T116" s="39"/>
      <c r="U116" s="39"/>
      <c r="V116" s="39"/>
      <c r="W116" s="39"/>
      <c r="X116" s="36"/>
      <c r="Y116" s="36"/>
      <c r="Z116" s="36"/>
      <c r="AA116" s="36"/>
    </row>
    <row r="117" spans="1:27" s="52" customFormat="1" hidden="1" x14ac:dyDescent="0.3">
      <c r="A117" s="54"/>
      <c r="B117" s="105"/>
      <c r="C117" s="105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39"/>
      <c r="U117" s="39"/>
      <c r="V117" s="39"/>
      <c r="W117" s="39"/>
      <c r="X117" s="36"/>
      <c r="Y117" s="36"/>
      <c r="Z117" s="36"/>
      <c r="AA117" s="36"/>
    </row>
    <row r="118" spans="1:27" s="52" customFormat="1" hidden="1" x14ac:dyDescent="0.3">
      <c r="A118" s="101"/>
      <c r="B118" s="116"/>
      <c r="C118" s="61"/>
      <c r="D118" s="39"/>
      <c r="E118" s="39"/>
      <c r="F118" s="39"/>
      <c r="G118" s="39"/>
      <c r="H118" s="42"/>
      <c r="I118" s="42"/>
      <c r="J118" s="42"/>
      <c r="K118" s="42"/>
      <c r="L118" s="42"/>
      <c r="M118" s="42"/>
      <c r="N118" s="42"/>
      <c r="O118" s="42"/>
      <c r="P118" s="37"/>
      <c r="Q118" s="37"/>
      <c r="R118" s="37"/>
      <c r="S118" s="37"/>
      <c r="T118" s="39"/>
      <c r="U118" s="39"/>
      <c r="V118" s="39"/>
      <c r="W118" s="39"/>
      <c r="X118" s="36"/>
      <c r="Y118" s="36"/>
      <c r="Z118" s="36"/>
      <c r="AA118" s="36"/>
    </row>
    <row r="119" spans="1:27" s="52" customFormat="1" hidden="1" x14ac:dyDescent="0.3">
      <c r="A119" s="115"/>
      <c r="B119" s="117"/>
      <c r="C119" s="61"/>
      <c r="D119" s="39"/>
      <c r="E119" s="39"/>
      <c r="F119" s="39"/>
      <c r="G119" s="39"/>
      <c r="H119" s="42"/>
      <c r="I119" s="42"/>
      <c r="J119" s="42"/>
      <c r="K119" s="42"/>
      <c r="L119" s="42"/>
      <c r="M119" s="42"/>
      <c r="N119" s="42"/>
      <c r="O119" s="42"/>
      <c r="P119" s="37"/>
      <c r="Q119" s="37"/>
      <c r="R119" s="37"/>
      <c r="S119" s="37"/>
      <c r="T119" s="39"/>
      <c r="U119" s="39"/>
      <c r="V119" s="39"/>
      <c r="W119" s="39"/>
      <c r="X119" s="36"/>
      <c r="Y119" s="36"/>
      <c r="Z119" s="36"/>
      <c r="AA119" s="36"/>
    </row>
    <row r="120" spans="1:27" s="52" customFormat="1" ht="126.75" hidden="1" customHeight="1" x14ac:dyDescent="0.3">
      <c r="A120" s="115"/>
      <c r="B120" s="117"/>
      <c r="C120" s="61"/>
      <c r="D120" s="39"/>
      <c r="E120" s="39"/>
      <c r="F120" s="39"/>
      <c r="G120" s="39"/>
      <c r="H120" s="42"/>
      <c r="I120" s="42"/>
      <c r="J120" s="42"/>
      <c r="K120" s="42"/>
      <c r="L120" s="42"/>
      <c r="M120" s="42"/>
      <c r="N120" s="42"/>
      <c r="O120" s="42"/>
      <c r="P120" s="37"/>
      <c r="Q120" s="37"/>
      <c r="R120" s="37"/>
      <c r="S120" s="37"/>
      <c r="T120" s="39"/>
      <c r="U120" s="37"/>
      <c r="V120" s="37"/>
      <c r="W120" s="39"/>
      <c r="X120" s="36"/>
      <c r="Y120" s="36"/>
      <c r="Z120" s="36"/>
      <c r="AA120" s="36"/>
    </row>
    <row r="121" spans="1:27" s="48" customFormat="1" hidden="1" x14ac:dyDescent="0.3">
      <c r="A121" s="115"/>
      <c r="B121" s="118"/>
      <c r="C121" s="61"/>
      <c r="D121" s="39"/>
      <c r="E121" s="39"/>
      <c r="F121" s="39"/>
      <c r="G121" s="39"/>
      <c r="H121" s="42"/>
      <c r="I121" s="42"/>
      <c r="J121" s="42"/>
      <c r="K121" s="42"/>
      <c r="L121" s="42"/>
      <c r="M121" s="37"/>
      <c r="N121" s="37"/>
      <c r="O121" s="37"/>
      <c r="P121" s="37"/>
      <c r="Q121" s="37"/>
      <c r="R121" s="37"/>
      <c r="S121" s="37"/>
      <c r="T121" s="39"/>
      <c r="U121" s="39"/>
      <c r="V121" s="39"/>
      <c r="W121" s="39"/>
      <c r="X121" s="36"/>
      <c r="Y121" s="36"/>
      <c r="Z121" s="36"/>
      <c r="AA121" s="36"/>
    </row>
    <row r="122" spans="1:27" s="48" customFormat="1" hidden="1" x14ac:dyDescent="0.3">
      <c r="A122" s="54"/>
      <c r="B122" s="105"/>
      <c r="C122" s="105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39"/>
      <c r="U122" s="39"/>
      <c r="V122" s="39"/>
      <c r="W122" s="39"/>
      <c r="X122" s="36"/>
      <c r="Y122" s="36"/>
      <c r="Z122" s="36"/>
      <c r="AA122" s="36"/>
    </row>
    <row r="123" spans="1:27" s="48" customFormat="1" hidden="1" x14ac:dyDescent="0.3">
      <c r="A123" s="88"/>
      <c r="B123" s="100"/>
      <c r="C123" s="75"/>
      <c r="D123" s="42"/>
      <c r="E123" s="42"/>
      <c r="F123" s="42"/>
      <c r="G123" s="42"/>
      <c r="H123" s="37"/>
      <c r="I123" s="42"/>
      <c r="J123" s="42"/>
      <c r="K123" s="42"/>
      <c r="L123" s="42"/>
      <c r="M123" s="42"/>
      <c r="N123" s="42"/>
      <c r="O123" s="42"/>
      <c r="P123" s="37"/>
      <c r="Q123" s="42"/>
      <c r="R123" s="42"/>
      <c r="S123" s="42"/>
      <c r="T123" s="39"/>
      <c r="U123" s="39"/>
      <c r="V123" s="39"/>
      <c r="W123" s="39"/>
      <c r="X123" s="36"/>
      <c r="Y123" s="36"/>
      <c r="Z123" s="36"/>
      <c r="AA123" s="36"/>
    </row>
    <row r="124" spans="1:27" s="48" customFormat="1" hidden="1" x14ac:dyDescent="0.3">
      <c r="A124" s="88"/>
      <c r="B124" s="76"/>
      <c r="C124" s="57"/>
      <c r="D124" s="42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9"/>
      <c r="U124" s="39"/>
      <c r="V124" s="39"/>
      <c r="W124" s="39"/>
      <c r="X124" s="36"/>
      <c r="Y124" s="36"/>
      <c r="Z124" s="36"/>
      <c r="AA124" s="36"/>
    </row>
    <row r="125" spans="1:27" s="48" customFormat="1" hidden="1" x14ac:dyDescent="0.3">
      <c r="A125" s="54"/>
      <c r="B125" s="105"/>
      <c r="C125" s="105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39"/>
      <c r="U125" s="39"/>
      <c r="V125" s="39"/>
      <c r="W125" s="39"/>
      <c r="X125" s="36"/>
      <c r="Y125" s="36"/>
      <c r="Z125" s="36"/>
      <c r="AA125" s="36"/>
    </row>
    <row r="126" spans="1:27" s="48" customFormat="1" hidden="1" x14ac:dyDescent="0.3">
      <c r="A126" s="54"/>
      <c r="B126" s="97"/>
      <c r="C126" s="97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39"/>
      <c r="U126" s="39"/>
      <c r="V126" s="39"/>
      <c r="W126" s="39"/>
      <c r="X126" s="36"/>
      <c r="Y126" s="36"/>
      <c r="Z126" s="36"/>
      <c r="AA126" s="36"/>
    </row>
    <row r="127" spans="1:27" s="48" customFormat="1" hidden="1" x14ac:dyDescent="0.3">
      <c r="A127" s="87"/>
      <c r="B127" s="77"/>
      <c r="C127" s="5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9"/>
      <c r="U127" s="39"/>
      <c r="V127" s="39"/>
      <c r="W127" s="39"/>
      <c r="X127" s="36"/>
      <c r="Y127" s="36"/>
      <c r="Z127" s="36"/>
      <c r="AA127" s="36"/>
    </row>
    <row r="128" spans="1:27" s="48" customFormat="1" hidden="1" x14ac:dyDescent="0.3">
      <c r="A128" s="87"/>
      <c r="B128" s="77"/>
      <c r="C128" s="5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9"/>
      <c r="U128" s="39"/>
      <c r="V128" s="39"/>
      <c r="W128" s="39"/>
      <c r="X128" s="36"/>
      <c r="Y128" s="36"/>
      <c r="Z128" s="36"/>
      <c r="AA128" s="36"/>
    </row>
    <row r="129" spans="1:27" s="48" customFormat="1" hidden="1" x14ac:dyDescent="0.3">
      <c r="A129" s="87"/>
      <c r="B129" s="77"/>
      <c r="C129" s="5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9"/>
      <c r="U129" s="39"/>
      <c r="V129" s="39"/>
      <c r="W129" s="39"/>
      <c r="X129" s="36"/>
      <c r="Y129" s="36"/>
      <c r="Z129" s="36"/>
      <c r="AA129" s="36"/>
    </row>
    <row r="130" spans="1:27" s="48" customFormat="1" hidden="1" x14ac:dyDescent="0.3">
      <c r="A130" s="87"/>
      <c r="B130" s="77"/>
      <c r="C130" s="5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9"/>
      <c r="U130" s="39"/>
      <c r="V130" s="39"/>
      <c r="W130" s="39"/>
      <c r="X130" s="36"/>
      <c r="Y130" s="36"/>
      <c r="Z130" s="36"/>
      <c r="AA130" s="36"/>
    </row>
    <row r="131" spans="1:27" s="48" customFormat="1" hidden="1" x14ac:dyDescent="0.3">
      <c r="A131" s="54"/>
      <c r="B131" s="97"/>
      <c r="C131" s="56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39"/>
      <c r="U131" s="39"/>
      <c r="V131" s="39"/>
      <c r="W131" s="39"/>
      <c r="X131" s="36"/>
      <c r="Y131" s="36"/>
      <c r="Z131" s="36"/>
      <c r="AA131" s="36"/>
    </row>
    <row r="132" spans="1:27" s="48" customFormat="1" hidden="1" x14ac:dyDescent="0.3">
      <c r="A132" s="87"/>
      <c r="B132" s="77"/>
      <c r="C132" s="5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9"/>
      <c r="U132" s="39"/>
      <c r="V132" s="39"/>
      <c r="W132" s="39"/>
      <c r="X132" s="36"/>
      <c r="Y132" s="36"/>
      <c r="Z132" s="36"/>
      <c r="AA132" s="36"/>
    </row>
    <row r="133" spans="1:27" s="48" customFormat="1" hidden="1" x14ac:dyDescent="0.3">
      <c r="A133" s="87"/>
      <c r="B133" s="77"/>
      <c r="C133" s="5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9"/>
      <c r="U133" s="39"/>
      <c r="V133" s="39"/>
      <c r="W133" s="39"/>
      <c r="X133" s="36"/>
      <c r="Y133" s="36"/>
      <c r="Z133" s="36"/>
      <c r="AA133" s="36"/>
    </row>
    <row r="134" spans="1:27" s="48" customFormat="1" hidden="1" x14ac:dyDescent="0.3">
      <c r="A134" s="87"/>
      <c r="B134" s="78"/>
      <c r="C134" s="5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9"/>
      <c r="U134" s="39"/>
      <c r="V134" s="39"/>
      <c r="W134" s="39"/>
      <c r="X134" s="36"/>
      <c r="Y134" s="36"/>
      <c r="Z134" s="36"/>
      <c r="AA134" s="36"/>
    </row>
    <row r="135" spans="1:27" s="48" customFormat="1" hidden="1" x14ac:dyDescent="0.3">
      <c r="A135" s="87"/>
      <c r="B135" s="78"/>
      <c r="C135" s="5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9"/>
      <c r="U135" s="39"/>
      <c r="V135" s="39"/>
      <c r="W135" s="39"/>
      <c r="X135" s="36"/>
      <c r="Y135" s="36"/>
      <c r="Z135" s="36"/>
      <c r="AA135" s="36"/>
    </row>
    <row r="136" spans="1:27" s="48" customFormat="1" hidden="1" x14ac:dyDescent="0.3">
      <c r="A136" s="87"/>
      <c r="B136" s="78"/>
      <c r="C136" s="5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9"/>
      <c r="U136" s="39"/>
      <c r="V136" s="39"/>
      <c r="W136" s="39"/>
      <c r="X136" s="36"/>
      <c r="Y136" s="36"/>
      <c r="Z136" s="36"/>
      <c r="AA136" s="36"/>
    </row>
    <row r="137" spans="1:27" s="48" customFormat="1" hidden="1" x14ac:dyDescent="0.3">
      <c r="A137" s="87"/>
      <c r="B137" s="78"/>
      <c r="C137" s="5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9"/>
      <c r="U137" s="39"/>
      <c r="V137" s="39"/>
      <c r="W137" s="39"/>
      <c r="X137" s="36"/>
      <c r="Y137" s="36"/>
      <c r="Z137" s="36"/>
      <c r="AA137" s="36"/>
    </row>
    <row r="138" spans="1:27" s="48" customFormat="1" hidden="1" x14ac:dyDescent="0.3">
      <c r="A138" s="87"/>
      <c r="B138" s="78"/>
      <c r="C138" s="5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9"/>
      <c r="U138" s="39"/>
      <c r="V138" s="39"/>
      <c r="W138" s="39"/>
      <c r="X138" s="36"/>
      <c r="Y138" s="36"/>
      <c r="Z138" s="36"/>
      <c r="AA138" s="36"/>
    </row>
    <row r="139" spans="1:27" s="52" customFormat="1" hidden="1" x14ac:dyDescent="0.3">
      <c r="A139" s="54"/>
      <c r="B139" s="97"/>
      <c r="C139" s="56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39"/>
      <c r="U139" s="39"/>
      <c r="V139" s="39"/>
      <c r="W139" s="39"/>
      <c r="X139" s="36"/>
      <c r="Y139" s="36"/>
      <c r="Z139" s="36"/>
      <c r="AA139" s="36"/>
    </row>
    <row r="140" spans="1:27" s="48" customFormat="1" hidden="1" x14ac:dyDescent="0.3">
      <c r="A140" s="87"/>
      <c r="B140" s="77"/>
      <c r="C140" s="5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9"/>
      <c r="U140" s="39"/>
      <c r="V140" s="39"/>
      <c r="W140" s="39"/>
      <c r="X140" s="36"/>
      <c r="Y140" s="36"/>
      <c r="Z140" s="36"/>
      <c r="AA140" s="36"/>
    </row>
    <row r="141" spans="1:27" s="48" customFormat="1" hidden="1" x14ac:dyDescent="0.3">
      <c r="A141" s="54"/>
      <c r="B141" s="94"/>
      <c r="C141" s="56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39"/>
      <c r="U141" s="39"/>
      <c r="V141" s="39"/>
      <c r="W141" s="39"/>
      <c r="X141" s="36"/>
      <c r="Y141" s="36"/>
      <c r="Z141" s="36"/>
      <c r="AA141" s="36"/>
    </row>
    <row r="142" spans="1:27" s="48" customFormat="1" hidden="1" x14ac:dyDescent="0.3">
      <c r="A142" s="101"/>
      <c r="B142" s="110"/>
      <c r="C142" s="5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9"/>
      <c r="U142" s="39"/>
      <c r="V142" s="39"/>
      <c r="W142" s="39"/>
      <c r="X142" s="36"/>
      <c r="Y142" s="36"/>
      <c r="Z142" s="36"/>
      <c r="AA142" s="36"/>
    </row>
    <row r="143" spans="1:27" s="48" customFormat="1" hidden="1" x14ac:dyDescent="0.3">
      <c r="A143" s="102"/>
      <c r="B143" s="111"/>
      <c r="C143" s="5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9"/>
      <c r="U143" s="39"/>
      <c r="V143" s="39"/>
      <c r="W143" s="39"/>
      <c r="X143" s="36"/>
      <c r="Y143" s="36"/>
      <c r="Z143" s="36"/>
      <c r="AA143" s="36"/>
    </row>
    <row r="144" spans="1:27" hidden="1" x14ac:dyDescent="0.3">
      <c r="A144" s="108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</row>
    <row r="145" spans="1:27" hidden="1" x14ac:dyDescent="0.3">
      <c r="A145" s="54"/>
      <c r="B145" s="106"/>
      <c r="C145" s="107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37"/>
      <c r="U145" s="37"/>
      <c r="V145" s="37"/>
      <c r="W145" s="37"/>
      <c r="X145" s="36"/>
      <c r="Y145" s="36"/>
      <c r="Z145" s="36"/>
      <c r="AA145" s="36"/>
    </row>
    <row r="146" spans="1:27" hidden="1" x14ac:dyDescent="0.3">
      <c r="A146" s="54"/>
      <c r="B146" s="65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37"/>
      <c r="U146" s="37"/>
      <c r="V146" s="37"/>
      <c r="W146" s="37"/>
      <c r="X146" s="36"/>
      <c r="Y146" s="36"/>
      <c r="Z146" s="36"/>
      <c r="AA146" s="36"/>
    </row>
    <row r="147" spans="1:27" hidden="1" x14ac:dyDescent="0.3">
      <c r="A147" s="101"/>
      <c r="B147" s="103"/>
      <c r="C147" s="5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6"/>
      <c r="Q147" s="36"/>
      <c r="R147" s="44"/>
      <c r="S147" s="44"/>
      <c r="T147" s="37"/>
      <c r="U147" s="37"/>
      <c r="V147" s="37"/>
      <c r="W147" s="37"/>
      <c r="X147" s="36"/>
      <c r="Y147" s="36"/>
      <c r="Z147" s="36"/>
      <c r="AA147" s="36"/>
    </row>
    <row r="148" spans="1:27" hidden="1" x14ac:dyDescent="0.3">
      <c r="A148" s="102"/>
      <c r="B148" s="104"/>
      <c r="C148" s="5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6"/>
      <c r="Q148" s="36"/>
      <c r="R148" s="44"/>
      <c r="S148" s="44"/>
      <c r="T148" s="37"/>
      <c r="U148" s="37"/>
      <c r="V148" s="37"/>
      <c r="W148" s="37"/>
      <c r="X148" s="36"/>
      <c r="Y148" s="36"/>
      <c r="Z148" s="36"/>
      <c r="AA148" s="36"/>
    </row>
    <row r="149" spans="1:27" hidden="1" x14ac:dyDescent="0.3">
      <c r="A149" s="87"/>
      <c r="B149" s="59"/>
      <c r="C149" s="5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6"/>
      <c r="Q149" s="36"/>
      <c r="R149" s="44"/>
      <c r="S149" s="44"/>
      <c r="T149" s="37"/>
      <c r="U149" s="37"/>
      <c r="V149" s="37"/>
      <c r="W149" s="37"/>
      <c r="X149" s="36"/>
      <c r="Y149" s="36"/>
      <c r="Z149" s="36"/>
      <c r="AA149" s="36"/>
    </row>
    <row r="150" spans="1:27" hidden="1" x14ac:dyDescent="0.3">
      <c r="A150" s="54"/>
      <c r="B150" s="65"/>
      <c r="C150" s="56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37"/>
      <c r="U150" s="37"/>
      <c r="V150" s="37"/>
      <c r="W150" s="37"/>
      <c r="X150" s="36"/>
      <c r="Y150" s="36"/>
      <c r="Z150" s="36"/>
      <c r="AA150" s="36"/>
    </row>
    <row r="151" spans="1:27" hidden="1" x14ac:dyDescent="0.3">
      <c r="A151" s="81"/>
      <c r="B151" s="59"/>
      <c r="C151" s="5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44"/>
      <c r="Q151" s="36"/>
      <c r="R151" s="44"/>
      <c r="S151" s="44"/>
      <c r="T151" s="37"/>
      <c r="U151" s="37"/>
      <c r="V151" s="37"/>
      <c r="W151" s="37"/>
      <c r="X151" s="36"/>
      <c r="Y151" s="36"/>
      <c r="Z151" s="36"/>
      <c r="AA151" s="36"/>
    </row>
    <row r="152" spans="1:27" ht="44.25" hidden="1" customHeight="1" x14ac:dyDescent="0.3">
      <c r="A152" s="54"/>
      <c r="B152" s="58"/>
      <c r="C152" s="53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</row>
    <row r="153" spans="1:27" hidden="1" x14ac:dyDescent="0.3">
      <c r="A153" s="54"/>
      <c r="B153" s="58"/>
      <c r="C153" s="53"/>
      <c r="D153" s="37"/>
      <c r="E153" s="37"/>
      <c r="F153" s="37"/>
      <c r="G153" s="37"/>
      <c r="H153" s="37"/>
      <c r="I153" s="37"/>
      <c r="J153" s="37"/>
      <c r="K153" s="37"/>
      <c r="P153" s="44"/>
      <c r="Q153" s="36"/>
      <c r="R153" s="44"/>
      <c r="S153" s="44"/>
      <c r="T153" s="37"/>
      <c r="U153" s="37"/>
      <c r="V153" s="37"/>
      <c r="W153" s="37"/>
      <c r="X153" s="37"/>
      <c r="Y153" s="36"/>
      <c r="Z153" s="36"/>
      <c r="AA153" s="36"/>
    </row>
    <row r="154" spans="1:27" hidden="1" x14ac:dyDescent="0.3">
      <c r="A154" s="87"/>
      <c r="B154" s="43"/>
      <c r="C154" s="57"/>
      <c r="D154" s="37"/>
      <c r="E154" s="37"/>
      <c r="F154" s="37"/>
      <c r="G154" s="37"/>
      <c r="H154" s="37"/>
      <c r="I154" s="37"/>
      <c r="J154" s="37"/>
      <c r="K154" s="37"/>
      <c r="P154" s="44"/>
      <c r="Q154" s="36"/>
      <c r="R154" s="44"/>
      <c r="S154" s="44"/>
      <c r="T154" s="39"/>
      <c r="U154" s="37"/>
      <c r="V154" s="37"/>
      <c r="W154" s="39"/>
      <c r="X154" s="36"/>
      <c r="Y154" s="36"/>
      <c r="Z154" s="36"/>
      <c r="AA154" s="36"/>
    </row>
    <row r="155" spans="1:27" hidden="1" x14ac:dyDescent="0.3">
      <c r="A155" s="87"/>
      <c r="B155" s="40"/>
      <c r="C155" s="57"/>
      <c r="D155" s="37"/>
      <c r="E155" s="37"/>
      <c r="F155" s="37"/>
      <c r="G155" s="37"/>
      <c r="H155" s="37"/>
      <c r="I155" s="37"/>
      <c r="J155" s="37"/>
      <c r="K155" s="37"/>
      <c r="P155" s="44"/>
      <c r="Q155" s="36"/>
      <c r="R155" s="44"/>
      <c r="S155" s="44"/>
      <c r="T155" s="39"/>
      <c r="U155" s="37"/>
      <c r="V155" s="37"/>
      <c r="W155" s="39"/>
      <c r="X155" s="36"/>
      <c r="Y155" s="36"/>
      <c r="Z155" s="36"/>
      <c r="AA155" s="36"/>
    </row>
    <row r="156" spans="1:27" ht="97.5" hidden="1" customHeight="1" x14ac:dyDescent="0.3">
      <c r="A156" s="87"/>
      <c r="B156" s="64"/>
      <c r="C156" s="53"/>
      <c r="D156" s="37"/>
      <c r="E156" s="37"/>
      <c r="F156" s="37"/>
      <c r="G156" s="37"/>
      <c r="H156" s="37"/>
      <c r="I156" s="37"/>
      <c r="J156" s="37"/>
      <c r="K156" s="53"/>
      <c r="P156" s="44"/>
      <c r="Q156" s="36"/>
      <c r="R156" s="44"/>
      <c r="S156" s="44"/>
      <c r="T156" s="37"/>
      <c r="U156" s="37"/>
      <c r="V156" s="37"/>
      <c r="W156" s="37"/>
      <c r="X156" s="37"/>
      <c r="Y156" s="36"/>
      <c r="Z156" s="45"/>
      <c r="AA156" s="36"/>
    </row>
    <row r="157" spans="1:27" hidden="1" x14ac:dyDescent="0.3">
      <c r="A157" s="87"/>
      <c r="B157" s="64"/>
      <c r="C157" s="53"/>
      <c r="D157" s="37"/>
      <c r="E157" s="37"/>
      <c r="F157" s="37"/>
      <c r="G157" s="37"/>
      <c r="H157" s="37"/>
      <c r="I157" s="37"/>
      <c r="J157" s="37"/>
      <c r="K157" s="53"/>
      <c r="P157" s="44"/>
      <c r="Q157" s="36"/>
      <c r="R157" s="44"/>
      <c r="S157" s="44"/>
      <c r="T157" s="37"/>
      <c r="U157" s="37"/>
      <c r="V157" s="37"/>
      <c r="W157" s="37"/>
      <c r="X157" s="37"/>
      <c r="Y157" s="36"/>
      <c r="Z157" s="45"/>
      <c r="AA157" s="36"/>
    </row>
    <row r="158" spans="1:27" hidden="1" x14ac:dyDescent="0.3">
      <c r="A158" s="87"/>
      <c r="B158" s="40"/>
      <c r="C158" s="57"/>
      <c r="D158" s="37"/>
      <c r="E158" s="37"/>
      <c r="F158" s="37"/>
      <c r="G158" s="37"/>
      <c r="H158" s="37"/>
      <c r="I158" s="37"/>
      <c r="J158" s="37"/>
      <c r="K158" s="37"/>
      <c r="P158" s="44"/>
      <c r="Q158" s="36"/>
      <c r="R158" s="44"/>
      <c r="S158" s="44"/>
      <c r="T158" s="39"/>
      <c r="U158" s="37"/>
      <c r="V158" s="37"/>
      <c r="W158" s="39"/>
      <c r="X158" s="36"/>
      <c r="Y158" s="36"/>
      <c r="Z158" s="36"/>
      <c r="AA158" s="36"/>
    </row>
    <row r="159" spans="1:27" x14ac:dyDescent="0.3">
      <c r="B159" s="83"/>
    </row>
    <row r="160" spans="1:27" ht="31.5" hidden="1" customHeight="1" x14ac:dyDescent="0.3">
      <c r="D160" s="86" t="e">
        <f>#REF!+D8+D9+D10+D11+D12+D14+D19+D20+D21+D33+D35+D36+D101+D115+D120+D155+D158+D154+D33+D15</f>
        <v>#REF!</v>
      </c>
      <c r="E160" s="86" t="e">
        <f>#REF!+E8+E9+E10+E11+E12+E14+E19+E20+E21+E33+E35+E36+E101+E115+E120+E155+E158+E154+E33+E15</f>
        <v>#REF!</v>
      </c>
      <c r="F160" s="86" t="e">
        <f>#REF!+F8+F9+F10+F11+F12+F14+F19+F20+F21+F33+F35+F36+F101+F115+F120+F155+F158+F154+F33+F15</f>
        <v>#REF!</v>
      </c>
      <c r="G160" s="86" t="e">
        <f>#REF!+G8+G9+G10+G11+G12+G14+G19+G20+G21+G33+G35+G36+G101+G115+G120+G155+G158+G154+G33+G15</f>
        <v>#REF!</v>
      </c>
      <c r="H160" s="86" t="e">
        <f>#REF!+H8+H9+H10+H11+H12+H14+H19+H20+H21+H33+H35+H36+H101+H115+H120+H155+H158+H154+H33+H15</f>
        <v>#REF!</v>
      </c>
      <c r="I160" s="86" t="e">
        <f>#REF!+I8+I9+I10+I11+I12+I14+I19+I20+I21+I33+I35+I36+I101+I115+I120+I155+I158+I154+I33+I15</f>
        <v>#REF!</v>
      </c>
      <c r="J160" s="86" t="e">
        <f>#REF!+J8+J9+J10+J11+J12+J14+J19+J20+J21+J33+J35+J36+J101+J115+J120+J155+J158+J154+J33+J15</f>
        <v>#REF!</v>
      </c>
      <c r="K160" s="86" t="e">
        <f>#REF!+K8+K9+K10+K11+K12+K14+K19+K20+K21+K33+K35+K36+K101+K115+K120+K155+K158+K154+K33+K15</f>
        <v>#REF!</v>
      </c>
      <c r="L160" s="86" t="e">
        <f>#REF!+L8+L9+L10+L11+L12+L14+L19+L20+L21+L33+L35+L36+L101+L115+L120+L155+L158+L154+L33+L15</f>
        <v>#REF!</v>
      </c>
      <c r="M160" s="86" t="e">
        <f>#REF!+M8+M9+M10+M11+M12+M14+M19+M20+M21+M33+M35+M36+M101+M115+M120+M155+M158+M154+M33+M15</f>
        <v>#REF!</v>
      </c>
      <c r="N160" s="86" t="e">
        <f>#REF!+N8+N9+N10+N11+N12+N14+N19+N20+N21+N33+N35+N36+N101+N115+N120+N155+N158+N154+N33+N15</f>
        <v>#REF!</v>
      </c>
      <c r="O160" s="86" t="e">
        <f>#REF!+O8+O9+O10+O11+O12+O14+O19+O20+O21+O33+O35+O36+O101+O115+O120+O155+O158+O154+O33+O15</f>
        <v>#REF!</v>
      </c>
      <c r="P160" s="86" t="e">
        <f>#REF!+P8+P9+P10+P11+P12+P14+P19+P20+P21+P33+P35+P36+P101+P115+P120+P155+P158+P154+P33+P15</f>
        <v>#REF!</v>
      </c>
      <c r="Q160" s="86" t="e">
        <f>#REF!+Q8+Q9+Q10+Q11+Q12+Q14+Q19+Q20+Q21+Q33+Q35+Q36+Q101+Q115+Q120+Q155+Q158+Q154+Q33+Q15</f>
        <v>#REF!</v>
      </c>
      <c r="R160" s="86" t="e">
        <f>#REF!+R8+R9+R10+R11+R12+R14+R19+R20+R21+R33+R35+R36+R101+R115+R120+R155+R158+R154+R33+R15</f>
        <v>#REF!</v>
      </c>
      <c r="S160" s="86" t="e">
        <f>#REF!+S8+S9+S10+S11+S12+S14+S19+S20+S21+S33+S35+S36+S101+S115+S120+S155+S158+S154+S33+S15</f>
        <v>#REF!</v>
      </c>
      <c r="T160" s="86">
        <v>0</v>
      </c>
      <c r="U160" s="86" t="e">
        <f>#REF!+U8+U9+U10+U11+U12+U14+U19+U20+U21+U33+U35+U36+U101+U115+U120+U155+U158+U154+U33</f>
        <v>#REF!</v>
      </c>
      <c r="V160" s="86" t="e">
        <f>#REF!+V8+V9+V10+V11+V12+V14+V19+V20+V21+V33+V35+V36+V101+V115+V120+V155+V158+V154+V33</f>
        <v>#REF!</v>
      </c>
      <c r="W160" s="86">
        <v>0</v>
      </c>
      <c r="X160" s="86" t="e">
        <f>#REF!+X8+X9+X10+X11+X12+X14+X19+X20+X21+X33+X35+X36+X101+X115+X120+X155+X158+X154+X33</f>
        <v>#REF!</v>
      </c>
      <c r="Y160" s="86" t="e">
        <f>#REF!+Y8+Y9+Y10+Y11+Y12+Y14+Y19+Y20+Y21+Y33+Y35+Y36+Y101+Y115+Y120+Y155+Y158+Y154+Y33</f>
        <v>#REF!</v>
      </c>
      <c r="Z160" s="86" t="e">
        <f>#REF!+Z8+Z9+Z10+Z11+Z12+Z14+Z19+Z20+Z21+Z33+Z35+Z36+Z101+Z115+Z120+Z155+Z158+Z154+Z33</f>
        <v>#REF!</v>
      </c>
      <c r="AA160" s="86" t="e">
        <f>#REF!+AA8+AA9+AA10+AA11+AA12+AA14+AA19+AA20+AA21+AA33+AA35+AA36+AA101+AA115+AA120+AA155+AA158+AA154+AA33</f>
        <v>#REF!</v>
      </c>
    </row>
    <row r="162" spans="7:7" x14ac:dyDescent="0.3">
      <c r="G162" s="163"/>
    </row>
  </sheetData>
  <mergeCells count="34">
    <mergeCell ref="D2:G2"/>
    <mergeCell ref="A1:AA1"/>
    <mergeCell ref="X2:AA2"/>
    <mergeCell ref="H2:K2"/>
    <mergeCell ref="P2:S2"/>
    <mergeCell ref="L2:O2"/>
    <mergeCell ref="A2:A3"/>
    <mergeCell ref="C2:C3"/>
    <mergeCell ref="T2:W2"/>
    <mergeCell ref="B106:C106"/>
    <mergeCell ref="A110:A116"/>
    <mergeCell ref="B110:B116"/>
    <mergeCell ref="B5:C5"/>
    <mergeCell ref="B38:C38"/>
    <mergeCell ref="B54:B55"/>
    <mergeCell ref="A54:A55"/>
    <mergeCell ref="A74:AA74"/>
    <mergeCell ref="A118:A121"/>
    <mergeCell ref="B118:B121"/>
    <mergeCell ref="B117:C117"/>
    <mergeCell ref="B75:C75"/>
    <mergeCell ref="A100:A101"/>
    <mergeCell ref="B100:B101"/>
    <mergeCell ref="B99:C99"/>
    <mergeCell ref="B95:C95"/>
    <mergeCell ref="A37:AA37"/>
    <mergeCell ref="A147:A148"/>
    <mergeCell ref="B147:B148"/>
    <mergeCell ref="B122:C122"/>
    <mergeCell ref="B145:C145"/>
    <mergeCell ref="A144:AA144"/>
    <mergeCell ref="A142:A143"/>
    <mergeCell ref="B142:B143"/>
    <mergeCell ref="B125:C125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  <rowBreaks count="2" manualBreakCount="2">
    <brk id="46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37" t="s">
        <v>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32.25" customHeight="1" x14ac:dyDescent="0.25">
      <c r="A2" s="139" t="s">
        <v>0</v>
      </c>
      <c r="B2" s="1" t="s">
        <v>1</v>
      </c>
      <c r="C2" s="140" t="s">
        <v>16</v>
      </c>
      <c r="D2" s="141" t="s">
        <v>42</v>
      </c>
      <c r="E2" s="141"/>
      <c r="F2" s="141"/>
      <c r="G2" s="142" t="s">
        <v>50</v>
      </c>
      <c r="H2" s="142"/>
      <c r="I2" s="142"/>
      <c r="J2" s="143" t="s">
        <v>48</v>
      </c>
      <c r="K2" s="144"/>
      <c r="L2" s="145"/>
      <c r="M2" s="146" t="s">
        <v>43</v>
      </c>
      <c r="N2" s="146" t="s">
        <v>44</v>
      </c>
    </row>
    <row r="3" spans="1:14" ht="25.5" x14ac:dyDescent="0.25">
      <c r="A3" s="139"/>
      <c r="B3" s="2" t="s">
        <v>2</v>
      </c>
      <c r="C3" s="140"/>
      <c r="D3" s="3" t="s">
        <v>20</v>
      </c>
      <c r="E3" s="3" t="s">
        <v>21</v>
      </c>
      <c r="F3" s="3" t="s">
        <v>22</v>
      </c>
      <c r="G3" s="3" t="s">
        <v>20</v>
      </c>
      <c r="H3" s="3" t="s">
        <v>21</v>
      </c>
      <c r="I3" s="3" t="s">
        <v>22</v>
      </c>
      <c r="J3" s="3" t="s">
        <v>20</v>
      </c>
      <c r="K3" s="3" t="s">
        <v>21</v>
      </c>
      <c r="L3" s="3" t="s">
        <v>22</v>
      </c>
      <c r="M3" s="147"/>
      <c r="N3" s="147"/>
    </row>
    <row r="4" spans="1:14" x14ac:dyDescent="0.25">
      <c r="A4" s="4" t="s">
        <v>3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136" t="s">
        <v>46</v>
      </c>
      <c r="C5" s="136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4</v>
      </c>
      <c r="B6" s="10" t="s">
        <v>19</v>
      </c>
      <c r="C6" s="10" t="s">
        <v>49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5</v>
      </c>
      <c r="B7" s="10" t="s">
        <v>47</v>
      </c>
      <c r="C7" s="10" t="s">
        <v>49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55" t="s">
        <v>0</v>
      </c>
      <c r="B1" s="17" t="s">
        <v>1</v>
      </c>
      <c r="C1" s="156" t="s">
        <v>16</v>
      </c>
      <c r="D1" s="157" t="s">
        <v>67</v>
      </c>
      <c r="E1" s="157"/>
      <c r="F1" s="157"/>
      <c r="G1" s="157"/>
      <c r="H1" s="157" t="s">
        <v>68</v>
      </c>
      <c r="I1" s="157"/>
      <c r="J1" s="157"/>
      <c r="K1" s="157"/>
      <c r="L1" s="158" t="s">
        <v>78</v>
      </c>
      <c r="M1" s="159"/>
      <c r="N1" s="159"/>
      <c r="O1" s="160"/>
      <c r="P1" s="152" t="s">
        <v>69</v>
      </c>
      <c r="Q1" s="152"/>
      <c r="R1" s="152"/>
      <c r="S1" s="152"/>
      <c r="T1" s="152" t="s">
        <v>70</v>
      </c>
      <c r="U1" s="153"/>
      <c r="V1" s="153"/>
      <c r="W1" s="153"/>
    </row>
    <row r="2" spans="1:23" ht="22.5" x14ac:dyDescent="0.25">
      <c r="A2" s="155"/>
      <c r="B2" s="17" t="s">
        <v>2</v>
      </c>
      <c r="C2" s="156"/>
      <c r="D2" s="18" t="s">
        <v>20</v>
      </c>
      <c r="E2" s="18" t="s">
        <v>21</v>
      </c>
      <c r="F2" s="18" t="s">
        <v>51</v>
      </c>
      <c r="G2" s="18" t="s">
        <v>22</v>
      </c>
      <c r="H2" s="18" t="s">
        <v>20</v>
      </c>
      <c r="I2" s="18" t="s">
        <v>21</v>
      </c>
      <c r="J2" s="18" t="s">
        <v>51</v>
      </c>
      <c r="K2" s="18" t="s">
        <v>22</v>
      </c>
      <c r="L2" s="18" t="s">
        <v>20</v>
      </c>
      <c r="M2" s="18" t="s">
        <v>21</v>
      </c>
      <c r="N2" s="18" t="s">
        <v>51</v>
      </c>
      <c r="O2" s="18" t="s">
        <v>22</v>
      </c>
      <c r="P2" s="18" t="s">
        <v>20</v>
      </c>
      <c r="Q2" s="18" t="s">
        <v>21</v>
      </c>
      <c r="R2" s="18" t="s">
        <v>51</v>
      </c>
      <c r="S2" s="18" t="s">
        <v>22</v>
      </c>
      <c r="T2" s="18" t="s">
        <v>20</v>
      </c>
      <c r="U2" s="19" t="s">
        <v>21</v>
      </c>
      <c r="V2" s="18" t="s">
        <v>51</v>
      </c>
      <c r="W2" s="18" t="s">
        <v>22</v>
      </c>
    </row>
    <row r="3" spans="1:23" x14ac:dyDescent="0.25">
      <c r="A3" s="15" t="s">
        <v>3</v>
      </c>
      <c r="B3" s="15" t="s">
        <v>12</v>
      </c>
      <c r="C3" s="15" t="s">
        <v>24</v>
      </c>
      <c r="D3" s="15" t="s">
        <v>26</v>
      </c>
      <c r="E3" s="15" t="s">
        <v>14</v>
      </c>
      <c r="F3" s="15" t="s">
        <v>27</v>
      </c>
      <c r="G3" s="15" t="s">
        <v>27</v>
      </c>
      <c r="H3" s="15" t="s">
        <v>41</v>
      </c>
      <c r="I3" s="15" t="s">
        <v>34</v>
      </c>
      <c r="J3" s="15" t="s">
        <v>35</v>
      </c>
      <c r="K3" s="15" t="s">
        <v>36</v>
      </c>
      <c r="L3" s="15" t="s">
        <v>37</v>
      </c>
      <c r="M3" s="15" t="s">
        <v>38</v>
      </c>
      <c r="N3" s="15" t="s">
        <v>39</v>
      </c>
      <c r="O3" s="15" t="s">
        <v>40</v>
      </c>
      <c r="P3" s="15" t="s">
        <v>15</v>
      </c>
      <c r="Q3" s="15" t="s">
        <v>34</v>
      </c>
      <c r="R3" s="15" t="s">
        <v>66</v>
      </c>
      <c r="S3" s="15" t="s">
        <v>35</v>
      </c>
      <c r="T3" s="15" t="s">
        <v>36</v>
      </c>
      <c r="U3" s="15" t="s">
        <v>71</v>
      </c>
      <c r="V3" s="15" t="s">
        <v>59</v>
      </c>
      <c r="W3" s="15" t="s">
        <v>64</v>
      </c>
    </row>
    <row r="4" spans="1:23" x14ac:dyDescent="0.25">
      <c r="A4" s="154" t="s">
        <v>23</v>
      </c>
      <c r="B4" s="154"/>
      <c r="C4" s="154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136" t="s">
        <v>8</v>
      </c>
      <c r="C5" s="136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5</v>
      </c>
      <c r="B6" s="23" t="s">
        <v>58</v>
      </c>
      <c r="C6" s="1" t="s">
        <v>63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12</v>
      </c>
      <c r="B7" s="136" t="s">
        <v>72</v>
      </c>
      <c r="C7" s="136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6</v>
      </c>
      <c r="B8" s="25" t="s">
        <v>73</v>
      </c>
      <c r="C8" s="1" t="s">
        <v>63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7</v>
      </c>
      <c r="B9" s="25" t="s">
        <v>74</v>
      </c>
      <c r="C9" s="1" t="s">
        <v>63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24</v>
      </c>
      <c r="B10" s="14" t="s">
        <v>9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75</v>
      </c>
      <c r="B11" s="25" t="s">
        <v>76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24</v>
      </c>
      <c r="B12" s="136" t="s">
        <v>10</v>
      </c>
      <c r="C12" s="136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25</v>
      </c>
      <c r="B13" s="29" t="s">
        <v>13</v>
      </c>
      <c r="C13" s="1" t="s">
        <v>63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15</v>
      </c>
      <c r="B14" s="148" t="s">
        <v>11</v>
      </c>
      <c r="C14" s="149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146" t="s">
        <v>18</v>
      </c>
      <c r="B15" s="25" t="s">
        <v>77</v>
      </c>
      <c r="C15" s="1" t="s">
        <v>63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150"/>
      <c r="B16" s="25" t="s">
        <v>60</v>
      </c>
      <c r="C16" s="1" t="s">
        <v>63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150"/>
      <c r="B17" s="25" t="s">
        <v>61</v>
      </c>
      <c r="C17" s="1" t="s">
        <v>63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151"/>
      <c r="B18" s="25" t="s">
        <v>62</v>
      </c>
      <c r="C18" s="1" t="s">
        <v>63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01.02.2021</vt:lpstr>
      <vt:lpstr>ведомственная</vt:lpstr>
      <vt:lpstr>АИП</vt:lpstr>
      <vt:lpstr>'01.02.2021'!Заголовки_для_печати</vt:lpstr>
      <vt:lpstr>'01.02.2021'!Область_печати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 N</cp:lastModifiedBy>
  <cp:lastPrinted>2019-04-04T14:32:42Z</cp:lastPrinted>
  <dcterms:created xsi:type="dcterms:W3CDTF">2012-05-22T08:33:39Z</dcterms:created>
  <dcterms:modified xsi:type="dcterms:W3CDTF">2021-04-06T10:05:29Z</dcterms:modified>
</cp:coreProperties>
</file>