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'1'!$A$1:$P$6</definedName>
  </definedNames>
  <calcPr calcId="162913"/>
</workbook>
</file>

<file path=xl/calcChain.xml><?xml version="1.0" encoding="utf-8"?>
<calcChain xmlns="http://schemas.openxmlformats.org/spreadsheetml/2006/main">
  <c r="E4" i="33" l="1"/>
  <c r="F4" i="33"/>
  <c r="G4" i="33"/>
  <c r="I4" i="33"/>
  <c r="J4" i="33"/>
  <c r="K4" i="33"/>
  <c r="M6" i="33" l="1"/>
  <c r="O6" i="33"/>
  <c r="H6" i="33"/>
  <c r="D6" i="33"/>
  <c r="M4" i="33" l="1"/>
  <c r="O4" i="33"/>
  <c r="L6" i="33"/>
  <c r="O5" i="33" l="1"/>
  <c r="M5" i="33"/>
  <c r="H5" i="33"/>
  <c r="H4" i="33" s="1"/>
  <c r="D5" i="33"/>
  <c r="D4" i="33" s="1"/>
  <c r="L4" i="33" l="1"/>
  <c r="L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<sst xmlns="http://schemas.openxmlformats.org/spreadsheetml/2006/main" count="141" uniqueCount="78">
  <si>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</si>
  <si>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</si>
  <si>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</si>
  <si>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</si>
  <si>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</si>
  <si>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</si>
  <si>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</si>
  <si>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</si>
  <si>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</si>
  <si>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</si>
  <si>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</si>
  <si>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</si>
  <si>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</si>
  <si>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</si>
  <si>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</si>
  <si>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</si>
  <si>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</si>
  <si>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</si>
  <si>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</si>
  <si>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</si>
  <si>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</si>
  <si>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</si>
  <si>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</si>
  <si>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</si>
  <si>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</si>
  <si>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</si>
  <si>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</si>
  <si>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</si>
  <si>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</si>
  <si>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</si>
  <si>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</si>
  <si>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</si>
  <si>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</si>
  <si>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</si>
  <si>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</si>
  <si>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</si>
  <si>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</si>
  <si>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</si>
  <si>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</si>
  <si>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</si>
  <si>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</si>
  <si>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</si>
  <si>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</si>
  <si>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</si>
  <si>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</si>
  <si>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</si>
  <si>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</si>
  <si>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</si>
  <si>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</si>
  <si>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</si>
  <si>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</si>
  <si>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</si>
  <si>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</si>
  <si>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</si>
  <si>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</si>
  <si>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</si>
  <si>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</si>
  <si>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</si>
  <si>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</si>
  <si>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</si>
  <si>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</si>
  <si>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</si>
  <si>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</si>
  <si>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</si>
  <si>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</si>
  <si>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</si>
  <si>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</si>
  <si>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Отчет об исполнении мероприятия по реализации национальных проектов на территории города Нефтеюганска</t>
  </si>
  <si>
    <t>ПЛАН  на 2020 год (рублей)</t>
  </si>
  <si>
    <t>ДДА</t>
  </si>
  <si>
    <t>Региональный проект</t>
  </si>
  <si>
    <t>"Расширение доступа субъектов малого и среднего предпринимательства к финансовой поддержке, в том числе к льготному финансированию"</t>
  </si>
  <si>
    <t>"Популяризация предпринимательства"</t>
  </si>
  <si>
    <t>5.1</t>
  </si>
  <si>
    <t>5.2</t>
  </si>
  <si>
    <t>% исполнения  к плану 2020 года</t>
  </si>
  <si>
    <t>Поддержка малого и среднего предпринимательства</t>
  </si>
  <si>
    <t>Освоение на 01.02.2020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</si>
</sst>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3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9" fillId="0" borderId="1" xfId="0" applyNumberFormat="1" applyFont="1" applyFill="1" applyBorder="1" applyAlignment="1">
      <alignment horizontal="center" vertical="center"/>
    </xf>
    <xf numFmtId="167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1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topLeftCell="B1" zoomScale="70" zoomScaleNormal="70" zoomScaleSheetLayoutView="50" workbookViewId="0">
      <selection activeCell="I13" sqref="I13"/>
    </sheetView>
  </sheetViews>
  <sheetFormatPr defaultRowHeight="18.75" x14ac:dyDescent="0.3"/>
  <cols>
    <col min="1" max="1" width="7.42578125" style="1" hidden="1" customWidth="1"/>
    <col min="2" max="2" width="46.7109375" style="41" customWidth="1"/>
    <col min="3" max="3" width="20.140625" style="41" customWidth="1"/>
    <col min="4" max="4" width="22.85546875" style="41" customWidth="1"/>
    <col min="5" max="5" width="23.42578125" style="41" customWidth="1"/>
    <col min="6" max="6" width="19.5703125" style="41" customWidth="1"/>
    <col min="7" max="7" width="22.140625" style="41" customWidth="1"/>
    <col min="8" max="8" width="18.140625" style="42" customWidth="1"/>
    <col min="9" max="9" width="19" style="42" customWidth="1"/>
    <col min="10" max="10" width="18.140625" style="42" customWidth="1"/>
    <col min="11" max="11" width="19.140625" style="42" customWidth="1"/>
    <col min="12" max="12" width="14.140625" style="43" customWidth="1"/>
    <col min="13" max="13" width="15.7109375" style="43" customWidth="1"/>
    <col min="14" max="14" width="17.42578125" style="43" customWidth="1"/>
    <col min="15" max="15" width="13.5703125" style="43" customWidth="1"/>
    <col min="16" max="16" width="32.7109375" style="41" hidden="1" customWidth="1"/>
    <col min="17" max="16384" width="9.140625" style="41"/>
  </cols>
  <sheetData>
    <row r="1" spans="1:16" s="47" customFormat="1" ht="33.75" customHeight="1" x14ac:dyDescent="0.3">
      <c r="A1" s="57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s="40" customFormat="1" ht="30.75" customHeight="1" x14ac:dyDescent="0.3">
      <c r="A2" s="64" t="s">
        <v>0</v>
      </c>
      <c r="B2" s="53" t="s">
        <v>70</v>
      </c>
      <c r="C2" s="65" t="s">
        <v>65</v>
      </c>
      <c r="D2" s="62" t="s">
        <v>68</v>
      </c>
      <c r="E2" s="62"/>
      <c r="F2" s="62"/>
      <c r="G2" s="62"/>
      <c r="H2" s="63" t="s">
        <v>77</v>
      </c>
      <c r="I2" s="63"/>
      <c r="J2" s="63"/>
      <c r="K2" s="63"/>
      <c r="L2" s="59" t="s">
        <v>75</v>
      </c>
      <c r="M2" s="60"/>
      <c r="N2" s="60"/>
      <c r="O2" s="61"/>
      <c r="P2" s="55" t="s">
        <v>66</v>
      </c>
    </row>
    <row r="3" spans="1:16" s="40" customFormat="1" ht="37.5" customHeight="1" x14ac:dyDescent="0.3">
      <c r="A3" s="64"/>
      <c r="B3" s="53" t="s">
        <v>2</v>
      </c>
      <c r="C3" s="65"/>
      <c r="D3" s="52" t="s">
        <v>19</v>
      </c>
      <c r="E3" s="52" t="s">
        <v>20</v>
      </c>
      <c r="F3" s="52" t="s">
        <v>44</v>
      </c>
      <c r="G3" s="52" t="s">
        <v>21</v>
      </c>
      <c r="H3" s="52" t="s">
        <v>19</v>
      </c>
      <c r="I3" s="52" t="s">
        <v>20</v>
      </c>
      <c r="J3" s="52" t="s">
        <v>44</v>
      </c>
      <c r="K3" s="52" t="s">
        <v>21</v>
      </c>
      <c r="L3" s="48" t="s">
        <v>19</v>
      </c>
      <c r="M3" s="48" t="s">
        <v>20</v>
      </c>
      <c r="N3" s="48" t="s">
        <v>44</v>
      </c>
      <c r="O3" s="48" t="s">
        <v>21</v>
      </c>
      <c r="P3" s="56"/>
    </row>
    <row r="4" spans="1:16" ht="45" customHeight="1" x14ac:dyDescent="0.3">
      <c r="A4" s="51" t="s">
        <v>14</v>
      </c>
      <c r="B4" s="39" t="s">
        <v>76</v>
      </c>
      <c r="C4" s="49"/>
      <c r="D4" s="54">
        <f>D5+D6</f>
        <v>6533500</v>
      </c>
      <c r="E4" s="54">
        <f t="shared" ref="E4:K4" si="0">E5+E6</f>
        <v>4203200</v>
      </c>
      <c r="F4" s="54">
        <f t="shared" si="0"/>
        <v>0</v>
      </c>
      <c r="G4" s="54">
        <f t="shared" si="0"/>
        <v>2330300</v>
      </c>
      <c r="H4" s="54">
        <f t="shared" si="0"/>
        <v>0</v>
      </c>
      <c r="I4" s="54">
        <f t="shared" si="0"/>
        <v>0</v>
      </c>
      <c r="J4" s="54">
        <f t="shared" si="0"/>
        <v>0</v>
      </c>
      <c r="K4" s="54">
        <f t="shared" si="0"/>
        <v>0</v>
      </c>
      <c r="L4" s="54">
        <f>H4/D4*100</f>
        <v>0</v>
      </c>
      <c r="M4" s="54">
        <f t="shared" ref="M4:M6" si="1">I4/E4*100</f>
        <v>0</v>
      </c>
      <c r="N4" s="54"/>
      <c r="O4" s="54">
        <f t="shared" ref="O4:O6" si="2">K4/G4*100</f>
        <v>0</v>
      </c>
      <c r="P4" s="50"/>
    </row>
    <row r="5" spans="1:16" ht="78.75" customHeight="1" x14ac:dyDescent="0.3">
      <c r="A5" s="38" t="s">
        <v>73</v>
      </c>
      <c r="B5" s="37" t="s">
        <v>71</v>
      </c>
      <c r="C5" s="44" t="s">
        <v>69</v>
      </c>
      <c r="D5" s="46">
        <f t="shared" ref="D5:D6" si="3">SUM(E5:G5)</f>
        <v>5539900</v>
      </c>
      <c r="E5" s="46">
        <v>3648900</v>
      </c>
      <c r="F5" s="46">
        <v>0</v>
      </c>
      <c r="G5" s="46">
        <v>1891000</v>
      </c>
      <c r="H5" s="46">
        <f t="shared" ref="H5:H6" si="4">I5+J5+K5</f>
        <v>0</v>
      </c>
      <c r="I5" s="45">
        <v>0</v>
      </c>
      <c r="J5" s="46">
        <v>0</v>
      </c>
      <c r="K5" s="45">
        <v>0</v>
      </c>
      <c r="L5" s="46">
        <f>H5/D5*100</f>
        <v>0</v>
      </c>
      <c r="M5" s="46">
        <f t="shared" si="1"/>
        <v>0</v>
      </c>
      <c r="N5" s="46"/>
      <c r="O5" s="46">
        <f t="shared" si="2"/>
        <v>0</v>
      </c>
      <c r="P5" s="50"/>
    </row>
    <row r="6" spans="1:16" ht="30.75" customHeight="1" x14ac:dyDescent="0.3">
      <c r="A6" s="38" t="s">
        <v>74</v>
      </c>
      <c r="B6" s="37" t="s">
        <v>72</v>
      </c>
      <c r="C6" s="44" t="s">
        <v>69</v>
      </c>
      <c r="D6" s="46">
        <f t="shared" si="3"/>
        <v>993600</v>
      </c>
      <c r="E6" s="46">
        <v>554300</v>
      </c>
      <c r="F6" s="46">
        <v>0</v>
      </c>
      <c r="G6" s="46">
        <v>439300</v>
      </c>
      <c r="H6" s="46">
        <f t="shared" si="4"/>
        <v>0</v>
      </c>
      <c r="I6" s="45">
        <v>0</v>
      </c>
      <c r="J6" s="46">
        <v>0</v>
      </c>
      <c r="K6" s="45">
        <v>0</v>
      </c>
      <c r="L6" s="46">
        <f>H6/D6*100</f>
        <v>0</v>
      </c>
      <c r="M6" s="46">
        <f t="shared" si="1"/>
        <v>0</v>
      </c>
      <c r="N6" s="46"/>
      <c r="O6" s="46">
        <f t="shared" si="2"/>
        <v>0</v>
      </c>
      <c r="P6" s="50"/>
    </row>
  </sheetData>
  <mergeCells count="7">
    <mergeCell ref="A1:O1"/>
    <mergeCell ref="L2:O2"/>
    <mergeCell ref="D2:G2"/>
    <mergeCell ref="H2:K2"/>
    <mergeCell ref="A2:A3"/>
    <mergeCell ref="C2:C3"/>
    <mergeCell ref="P2:P3"/>
  </mergeCells>
  <pageMargins left="0" right="0" top="0.39370078740157483" bottom="0" header="0.31496062992125984" footer="0.31496062992125984"/>
  <pageSetup paperSize="9" scale="55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2.25" customHeight="1" x14ac:dyDescent="0.25">
      <c r="A2" s="69" t="s">
        <v>0</v>
      </c>
      <c r="B2" s="2" t="s">
        <v>1</v>
      </c>
      <c r="C2" s="70" t="s">
        <v>16</v>
      </c>
      <c r="D2" s="71" t="s">
        <v>35</v>
      </c>
      <c r="E2" s="71"/>
      <c r="F2" s="71"/>
      <c r="G2" s="72" t="s">
        <v>43</v>
      </c>
      <c r="H2" s="72"/>
      <c r="I2" s="72"/>
      <c r="J2" s="73" t="s">
        <v>41</v>
      </c>
      <c r="K2" s="74"/>
      <c r="L2" s="75"/>
      <c r="M2" s="76" t="s">
        <v>36</v>
      </c>
      <c r="N2" s="76" t="s">
        <v>37</v>
      </c>
    </row>
    <row r="3" spans="1:14" ht="25.5" x14ac:dyDescent="0.25">
      <c r="A3" s="69"/>
      <c r="B3" s="3" t="s">
        <v>2</v>
      </c>
      <c r="C3" s="70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77"/>
      <c r="N3" s="77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66" t="s">
        <v>39</v>
      </c>
      <c r="C5" s="66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5" t="s">
        <v>0</v>
      </c>
      <c r="B1" s="18" t="s">
        <v>1</v>
      </c>
      <c r="C1" s="86" t="s">
        <v>16</v>
      </c>
      <c r="D1" s="87" t="s">
        <v>53</v>
      </c>
      <c r="E1" s="87"/>
      <c r="F1" s="87"/>
      <c r="G1" s="87"/>
      <c r="H1" s="87" t="s">
        <v>54</v>
      </c>
      <c r="I1" s="87"/>
      <c r="J1" s="87"/>
      <c r="K1" s="87"/>
      <c r="L1" s="88" t="s">
        <v>64</v>
      </c>
      <c r="M1" s="89"/>
      <c r="N1" s="89"/>
      <c r="O1" s="90"/>
      <c r="P1" s="82" t="s">
        <v>55</v>
      </c>
      <c r="Q1" s="82"/>
      <c r="R1" s="82"/>
      <c r="S1" s="82"/>
      <c r="T1" s="82" t="s">
        <v>56</v>
      </c>
      <c r="U1" s="83"/>
      <c r="V1" s="83"/>
      <c r="W1" s="83"/>
    </row>
    <row r="2" spans="1:23" ht="22.5" x14ac:dyDescent="0.25">
      <c r="A2" s="85"/>
      <c r="B2" s="18" t="s">
        <v>2</v>
      </c>
      <c r="C2" s="86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84" t="s">
        <v>22</v>
      </c>
      <c r="B4" s="84"/>
      <c r="C4" s="84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66" t="s">
        <v>8</v>
      </c>
      <c r="C5" s="66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66" t="s">
        <v>58</v>
      </c>
      <c r="C7" s="66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66" t="s">
        <v>10</v>
      </c>
      <c r="C12" s="66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78" t="s">
        <v>11</v>
      </c>
      <c r="C14" s="79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76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0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0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1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соц экон прогнозов</dc:creator>
  <cp:lastModifiedBy>Отдел соц экон прогнозов</cp:lastModifiedBy>
  <cp:lastPrinted>2019-11-20T12:12:12Z</cp:lastPrinted>
  <dcterms:created xsi:type="dcterms:W3CDTF">2012-05-22T08:33:39Z</dcterms:created>
  <dcterms:modified xsi:type="dcterms:W3CDTF">2020-02-17T04:09:24Z</dcterms:modified>
</cp:coreProperties>
</file>