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8" i="33"/>
  <c r="M11" i="33"/>
  <c r="M12" i="33"/>
  <c r="M14" i="33"/>
  <c r="E13" i="33" l="1"/>
  <c r="F13" i="33"/>
  <c r="G13" i="33"/>
  <c r="I13" i="33"/>
  <c r="M13" i="33" s="1"/>
  <c r="J13" i="33"/>
  <c r="K13" i="33"/>
  <c r="H16" i="33"/>
  <c r="H15" i="33"/>
  <c r="D16" i="33"/>
  <c r="D15" i="33"/>
  <c r="E17" i="33" l="1"/>
  <c r="F17" i="33"/>
  <c r="G17" i="33"/>
  <c r="I17" i="33"/>
  <c r="J17" i="33"/>
  <c r="K17" i="33"/>
  <c r="O17" i="33" s="1"/>
  <c r="H18" i="33"/>
  <c r="L18" i="33" s="1"/>
  <c r="D18" i="33"/>
  <c r="D17" i="33" s="1"/>
  <c r="D11" i="33"/>
  <c r="L11" i="33" s="1"/>
  <c r="E7" i="33"/>
  <c r="M7" i="33" s="1"/>
  <c r="F7" i="33"/>
  <c r="G7" i="33"/>
  <c r="I7" i="33"/>
  <c r="J7" i="33"/>
  <c r="K7" i="33"/>
  <c r="H12" i="33"/>
  <c r="D12" i="33"/>
  <c r="H9" i="33"/>
  <c r="L9" i="33" s="1"/>
  <c r="D9" i="33"/>
  <c r="L12" i="33" l="1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L10" i="33" s="1"/>
  <c r="D8" i="33"/>
  <c r="D7" i="33" l="1"/>
  <c r="D6" i="33" s="1"/>
  <c r="H14" i="33" l="1"/>
  <c r="L14" i="33" s="1"/>
  <c r="H13" i="33" l="1"/>
  <c r="L13" i="33" s="1"/>
  <c r="H8" i="33" l="1"/>
  <c r="L8" i="33" s="1"/>
  <c r="H10" i="33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<sst xmlns="http://schemas.openxmlformats.org/spreadsheetml/2006/main" count="180" uniqueCount="91">
  <si>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</si>
  <si>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</si>
  <si>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</si>
  <si>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</si>
  <si>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</si>
  <si>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</si>
  <si>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</si>
  <si>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</si>
  <si>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</si>
  <si>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</si>
  <si>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</si>
  <si>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</si>
  <si>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</si>
  <si>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</si>
  <si>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</si>
  <si>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</si>
  <si>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</si>
  <si>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</si>
  <si>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</si>
  <si>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</si>
  <si>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</si>
  <si>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</si>
  <si>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</si>
  <si>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</si>
  <si>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</si>
  <si>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</si>
  <si>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</si>
  <si>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</si>
  <si>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</si>
  <si>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</si>
  <si>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</si>
  <si>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</si>
  <si>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</si>
  <si>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</si>
  <si>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</si>
  <si>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</si>
  <si>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</si>
  <si>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</si>
  <si>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</si>
  <si>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</si>
  <si>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</si>
  <si>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</si>
  <si>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</si>
  <si>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</si>
  <si>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</si>
  <si>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</si>
  <si>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</si>
  <si>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</si>
  <si>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</si>
  <si>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</si>
  <si>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</si>
  <si>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</si>
  <si>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</si>
  <si>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</si>
  <si>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</si>
  <si>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</si>
  <si>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</si>
  <si>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</si>
  <si>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</si>
  <si>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</si>
  <si>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</si>
  <si>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</si>
  <si>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</si>
  <si>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</si>
  <si>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</si>
  <si>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</si>
  <si>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</si>
  <si>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</si>
  <si>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</si>
  <si>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</si>
  <si>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</si>
  <si>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</si>
  <si>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</si>
  <si>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</si>
  <si>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</si>
  <si>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</si>
  <si>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</si>
  <si>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</si>
  <si>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</si>
  <si>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</si>
  <si>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Освоение на 01.02.2019  (рублей)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</si>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</sst>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7" sqref="D17:O17"/>
    </sheetView>
  </sheetViews>
  <sheetFormatPr defaultColWidth="9.109375" defaultRowHeight="17.7" x14ac:dyDescent="0.25"/>
  <cols>
    <col min="1" max="1" width="10" style="1" customWidth="1"/>
    <col min="2" max="2" width="54.88671875" style="54" customWidth="1"/>
    <col min="3" max="3" width="13.109375" style="54" customWidth="1"/>
    <col min="4" max="4" width="25.44140625" style="54" customWidth="1"/>
    <col min="5" max="5" width="25.33203125" style="54" customWidth="1"/>
    <col min="6" max="6" width="23.33203125" style="54" customWidth="1"/>
    <col min="7" max="7" width="23.88671875" style="54" customWidth="1"/>
    <col min="8" max="8" width="24.33203125" style="57" customWidth="1"/>
    <col min="9" max="9" width="23.33203125" style="57" customWidth="1"/>
    <col min="10" max="10" width="21.6640625" style="57" customWidth="1"/>
    <col min="11" max="11" width="23.109375" style="57" customWidth="1"/>
    <col min="12" max="12" width="13.88671875" style="58" customWidth="1"/>
    <col min="13" max="13" width="14.44140625" style="58" customWidth="1"/>
    <col min="14" max="14" width="15.88671875" style="58" customWidth="1"/>
    <col min="15" max="15" width="13.5546875" style="58" customWidth="1"/>
    <col min="16" max="16384" width="9.109375" style="54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5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80</v>
      </c>
      <c r="I2" s="72"/>
      <c r="J2" s="72"/>
      <c r="K2" s="72"/>
      <c r="L2" s="68" t="s">
        <v>78</v>
      </c>
      <c r="M2" s="69"/>
      <c r="N2" s="69"/>
      <c r="O2" s="70"/>
    </row>
    <row r="3" spans="1:15" s="55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5" customFormat="1" x14ac:dyDescent="0.25">
      <c r="A4" s="51" t="s">
        <v>5</v>
      </c>
      <c r="B4" s="51" t="s">
        <v>14</v>
      </c>
      <c r="C4" s="53" t="s">
        <v>26</v>
      </c>
      <c r="D4" s="53" t="s">
        <v>28</v>
      </c>
      <c r="E4" s="53" t="s">
        <v>16</v>
      </c>
      <c r="F4" s="53" t="s">
        <v>29</v>
      </c>
      <c r="G4" s="53" t="s">
        <v>37</v>
      </c>
      <c r="H4" s="53" t="s">
        <v>17</v>
      </c>
      <c r="I4" s="53" t="s">
        <v>30</v>
      </c>
      <c r="J4" s="53" t="s">
        <v>31</v>
      </c>
      <c r="K4" s="53" t="s">
        <v>32</v>
      </c>
      <c r="L4" s="53" t="s">
        <v>33</v>
      </c>
      <c r="M4" s="53" t="s">
        <v>34</v>
      </c>
      <c r="N4" s="53" t="s">
        <v>35</v>
      </c>
      <c r="O4" s="53" t="s">
        <v>36</v>
      </c>
    </row>
    <row r="5" spans="1:15" s="56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5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575274732</v>
      </c>
      <c r="E6" s="23">
        <f t="shared" si="0"/>
        <v>7517085</v>
      </c>
      <c r="F6" s="23">
        <f t="shared" si="0"/>
        <v>0</v>
      </c>
      <c r="G6" s="23">
        <f t="shared" si="0"/>
        <v>567757647</v>
      </c>
      <c r="H6" s="23">
        <f t="shared" si="0"/>
        <v>40650553.189999998</v>
      </c>
      <c r="I6" s="23">
        <f t="shared" si="0"/>
        <v>0</v>
      </c>
      <c r="J6" s="23">
        <f t="shared" si="0"/>
        <v>0</v>
      </c>
      <c r="K6" s="23">
        <f t="shared" si="0"/>
        <v>40650553.189999998</v>
      </c>
      <c r="L6" s="100">
        <f>H6/D6*100</f>
        <v>7.0662851901515458</v>
      </c>
      <c r="M6" s="100">
        <f>I6/E6*100</f>
        <v>0</v>
      </c>
      <c r="N6" s="100"/>
      <c r="O6" s="100">
        <f>K6/G6*100</f>
        <v>7.1598424794091757</v>
      </c>
    </row>
    <row r="7" spans="1:15" s="55" customFormat="1" ht="79.55" customHeight="1" x14ac:dyDescent="0.25">
      <c r="A7" s="20" t="s">
        <v>6</v>
      </c>
      <c r="B7" s="48" t="s">
        <v>69</v>
      </c>
      <c r="C7" s="48"/>
      <c r="D7" s="23">
        <f>SUM(D8:D12)</f>
        <v>552385132</v>
      </c>
      <c r="E7" s="23">
        <f t="shared" ref="E7:K7" si="1">SUM(E8:E12)</f>
        <v>4788085</v>
      </c>
      <c r="F7" s="23">
        <f t="shared" si="1"/>
        <v>0</v>
      </c>
      <c r="G7" s="23">
        <f t="shared" si="1"/>
        <v>547597047</v>
      </c>
      <c r="H7" s="23">
        <f t="shared" si="1"/>
        <v>39654730.030000001</v>
      </c>
      <c r="I7" s="23">
        <f t="shared" si="1"/>
        <v>0</v>
      </c>
      <c r="J7" s="23">
        <f t="shared" si="1"/>
        <v>0</v>
      </c>
      <c r="K7" s="23">
        <f t="shared" si="1"/>
        <v>39654730.030000001</v>
      </c>
      <c r="L7" s="100">
        <f t="shared" ref="L7:L18" si="2">H7/D7*100</f>
        <v>7.1788192210068393</v>
      </c>
      <c r="M7" s="100">
        <f t="shared" ref="M7:M14" si="3">I7/E7*100</f>
        <v>0</v>
      </c>
      <c r="N7" s="100"/>
      <c r="O7" s="100">
        <f t="shared" ref="O7:O18" si="4">K7/G7*100</f>
        <v>7.2415894583887335</v>
      </c>
    </row>
    <row r="8" spans="1:15" s="55" customFormat="1" ht="55.5" customHeight="1" x14ac:dyDescent="0.25">
      <c r="A8" s="59" t="s">
        <v>81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0</v>
      </c>
      <c r="I8" s="17">
        <v>0</v>
      </c>
      <c r="J8" s="17">
        <v>0</v>
      </c>
      <c r="K8" s="17">
        <v>0</v>
      </c>
      <c r="L8" s="17">
        <f t="shared" si="2"/>
        <v>0</v>
      </c>
      <c r="M8" s="17">
        <v>0</v>
      </c>
      <c r="N8" s="17"/>
      <c r="O8" s="17">
        <f t="shared" si="4"/>
        <v>0</v>
      </c>
    </row>
    <row r="9" spans="1:15" s="55" customFormat="1" ht="105.4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206300</v>
      </c>
      <c r="I9" s="17">
        <v>0</v>
      </c>
      <c r="J9" s="17">
        <v>0</v>
      </c>
      <c r="K9" s="17">
        <v>206300</v>
      </c>
      <c r="L9" s="17">
        <f t="shared" si="2"/>
        <v>3.6239712611876715</v>
      </c>
      <c r="M9" s="17">
        <v>0</v>
      </c>
      <c r="N9" s="17"/>
      <c r="O9" s="17">
        <f t="shared" si="4"/>
        <v>3.6239712611876715</v>
      </c>
    </row>
    <row r="10" spans="1:15" s="55" customFormat="1" ht="42.05" customHeight="1" x14ac:dyDescent="0.25">
      <c r="A10" s="46" t="s">
        <v>82</v>
      </c>
      <c r="B10" s="47" t="s">
        <v>21</v>
      </c>
      <c r="C10" s="15" t="s">
        <v>4</v>
      </c>
      <c r="D10" s="16">
        <f t="shared" ref="D10:D12" si="6">SUM(E10:G10)</f>
        <v>613950</v>
      </c>
      <c r="E10" s="16">
        <v>0</v>
      </c>
      <c r="F10" s="16">
        <v>0</v>
      </c>
      <c r="G10" s="16">
        <v>613950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5" customFormat="1" ht="137.44999999999999" customHeight="1" x14ac:dyDescent="0.25">
      <c r="A11" s="49" t="s">
        <v>83</v>
      </c>
      <c r="B11" s="47" t="s">
        <v>71</v>
      </c>
      <c r="C11" s="15" t="s">
        <v>4</v>
      </c>
      <c r="D11" s="16">
        <f>SUM(E11:G11)</f>
        <v>1731550</v>
      </c>
      <c r="E11" s="16">
        <v>1212085</v>
      </c>
      <c r="F11" s="16">
        <v>0</v>
      </c>
      <c r="G11" s="16">
        <v>519465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5" customFormat="1" ht="62.85" customHeight="1" x14ac:dyDescent="0.25">
      <c r="A12" s="46" t="s">
        <v>84</v>
      </c>
      <c r="B12" s="47" t="s">
        <v>72</v>
      </c>
      <c r="C12" s="15" t="s">
        <v>4</v>
      </c>
      <c r="D12" s="16">
        <f t="shared" si="6"/>
        <v>544047812</v>
      </c>
      <c r="E12" s="16">
        <v>3576000</v>
      </c>
      <c r="F12" s="16">
        <v>0</v>
      </c>
      <c r="G12" s="16">
        <v>540471812</v>
      </c>
      <c r="H12" s="17">
        <f t="shared" si="5"/>
        <v>39448430.030000001</v>
      </c>
      <c r="I12" s="17">
        <v>0</v>
      </c>
      <c r="J12" s="17">
        <v>0</v>
      </c>
      <c r="K12" s="17">
        <v>39448430.030000001</v>
      </c>
      <c r="L12" s="17">
        <f t="shared" si="2"/>
        <v>7.250912357313184</v>
      </c>
      <c r="M12" s="17">
        <f t="shared" si="3"/>
        <v>0</v>
      </c>
      <c r="N12" s="17"/>
      <c r="O12" s="17">
        <f t="shared" si="4"/>
        <v>7.2988875930499031</v>
      </c>
    </row>
    <row r="13" spans="1:15" s="56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2729000</v>
      </c>
      <c r="E13" s="21">
        <f t="shared" si="7"/>
        <v>2729000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0</v>
      </c>
      <c r="L13" s="100">
        <f t="shared" si="2"/>
        <v>0</v>
      </c>
      <c r="M13" s="100">
        <f t="shared" si="3"/>
        <v>0</v>
      </c>
      <c r="N13" s="100"/>
      <c r="O13" s="100">
        <v>0</v>
      </c>
    </row>
    <row r="14" spans="1:15" s="55" customFormat="1" ht="80.55" customHeight="1" x14ac:dyDescent="0.25">
      <c r="A14" s="46" t="s">
        <v>85</v>
      </c>
      <c r="B14" s="47" t="s">
        <v>74</v>
      </c>
      <c r="C14" s="15" t="s">
        <v>4</v>
      </c>
      <c r="D14" s="16">
        <f>SUM(E14:G14)</f>
        <v>2729000</v>
      </c>
      <c r="E14" s="16">
        <v>2729000</v>
      </c>
      <c r="F14" s="16">
        <v>0</v>
      </c>
      <c r="G14" s="16">
        <v>0</v>
      </c>
      <c r="H14" s="17">
        <f>SUM(I14:K14)</f>
        <v>0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f t="shared" si="3"/>
        <v>0</v>
      </c>
      <c r="N14" s="17"/>
      <c r="O14" s="17">
        <v>0</v>
      </c>
    </row>
    <row r="15" spans="1:15" s="55" customFormat="1" ht="42.05" customHeight="1" x14ac:dyDescent="0.25">
      <c r="A15" s="59" t="s">
        <v>86</v>
      </c>
      <c r="B15" s="61" t="s">
        <v>79</v>
      </c>
      <c r="C15" s="15" t="s">
        <v>53</v>
      </c>
      <c r="D15" s="16">
        <f>SUM(E15:G15)</f>
        <v>0</v>
      </c>
      <c r="E15" s="16">
        <v>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>
        <v>0</v>
      </c>
    </row>
    <row r="16" spans="1:15" s="55" customFormat="1" ht="52.4" customHeight="1" x14ac:dyDescent="0.25">
      <c r="A16" s="60"/>
      <c r="B16" s="62"/>
      <c r="C16" s="15" t="s">
        <v>4</v>
      </c>
      <c r="D16" s="16">
        <f>SUM(E16:G16)</f>
        <v>0</v>
      </c>
      <c r="E16" s="16">
        <v>0</v>
      </c>
      <c r="F16" s="16">
        <v>0</v>
      </c>
      <c r="G16" s="16">
        <v>0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/>
      <c r="O16" s="17">
        <v>0</v>
      </c>
    </row>
    <row r="17" spans="1:15" s="56" customFormat="1" ht="62.2" customHeight="1" x14ac:dyDescent="0.25">
      <c r="A17" s="20" t="s">
        <v>87</v>
      </c>
      <c r="B17" s="48" t="s">
        <v>75</v>
      </c>
      <c r="C17" s="15" t="s">
        <v>4</v>
      </c>
      <c r="D17" s="21">
        <f>D18</f>
        <v>20160600</v>
      </c>
      <c r="E17" s="21">
        <f t="shared" ref="E17:K17" si="8">E18</f>
        <v>0</v>
      </c>
      <c r="F17" s="21">
        <f t="shared" si="8"/>
        <v>0</v>
      </c>
      <c r="G17" s="21">
        <f t="shared" si="8"/>
        <v>20160600</v>
      </c>
      <c r="H17" s="21">
        <f t="shared" si="8"/>
        <v>995823.16</v>
      </c>
      <c r="I17" s="21">
        <f t="shared" si="8"/>
        <v>0</v>
      </c>
      <c r="J17" s="21">
        <f t="shared" si="8"/>
        <v>0</v>
      </c>
      <c r="K17" s="21">
        <f t="shared" si="8"/>
        <v>995823.16</v>
      </c>
      <c r="L17" s="100">
        <f t="shared" si="2"/>
        <v>4.9394520004364946</v>
      </c>
      <c r="M17" s="100">
        <v>0</v>
      </c>
      <c r="N17" s="100"/>
      <c r="O17" s="100">
        <f t="shared" si="4"/>
        <v>4.9394520004364946</v>
      </c>
    </row>
    <row r="18" spans="1:15" s="55" customFormat="1" ht="69.400000000000006" customHeight="1" x14ac:dyDescent="0.25">
      <c r="A18" s="46" t="s">
        <v>88</v>
      </c>
      <c r="B18" s="47" t="s">
        <v>76</v>
      </c>
      <c r="C18" s="15" t="s">
        <v>4</v>
      </c>
      <c r="D18" s="16">
        <f>SUM(E18:G18)</f>
        <v>20160600</v>
      </c>
      <c r="E18" s="16">
        <v>0</v>
      </c>
      <c r="F18" s="16">
        <v>0</v>
      </c>
      <c r="G18" s="16">
        <v>20160600</v>
      </c>
      <c r="H18" s="17">
        <f>SUM(I18:K18)</f>
        <v>995823.16</v>
      </c>
      <c r="I18" s="17">
        <v>0</v>
      </c>
      <c r="J18" s="17">
        <v>0</v>
      </c>
      <c r="K18" s="17">
        <v>995823.16</v>
      </c>
      <c r="L18" s="17">
        <f t="shared" si="2"/>
        <v>4.9394520004364946</v>
      </c>
      <c r="M18" s="17">
        <v>0</v>
      </c>
      <c r="N18" s="17"/>
      <c r="O18" s="17">
        <f t="shared" si="4"/>
        <v>4.9394520004364946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2019-11-29T04:59:48Z</cp:lastPrinted>
  <dcterms:created xsi:type="dcterms:W3CDTF">2012-05-22T08:33:39Z</dcterms:created>
  <dcterms:modified xsi:type="dcterms:W3CDTF">2019-12-02T04:18:03Z</dcterms:modified>
</cp:coreProperties>
</file>