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M13" i="33" s="1"/>
  <c r="J13" i="33"/>
  <c r="K13" i="33"/>
  <c r="H16" i="33"/>
  <c r="H15" i="33"/>
  <c r="D16" i="33"/>
  <c r="D15" i="33"/>
  <c r="L15" i="33" s="1"/>
  <c r="L16" i="33" l="1"/>
  <c r="O13" i="33"/>
  <c r="E17" i="33"/>
  <c r="F17" i="33"/>
  <c r="G17" i="33"/>
  <c r="I17" i="33"/>
  <c r="J17" i="33"/>
  <c r="K17" i="33"/>
  <c r="O17" i="33" s="1"/>
  <c r="H18" i="33"/>
  <c r="L18" i="33" s="1"/>
  <c r="D18" i="33"/>
  <c r="D17" i="33" s="1"/>
  <c r="D11" i="33"/>
  <c r="L11" i="33" s="1"/>
  <c r="E7" i="33"/>
  <c r="M7" i="33" s="1"/>
  <c r="F7" i="33"/>
  <c r="G7" i="33"/>
  <c r="I7" i="33"/>
  <c r="J7" i="33"/>
  <c r="K7" i="33"/>
  <c r="H12" i="33"/>
  <c r="D12" i="33"/>
  <c r="H9" i="33"/>
  <c r="L9" i="33" s="1"/>
  <c r="D9" i="33"/>
  <c r="L12" i="33" l="1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L10" i="33" s="1"/>
  <c r="D8" i="33"/>
  <c r="D7" i="33" l="1"/>
  <c r="D6" i="33" s="1"/>
  <c r="H14" i="33" l="1"/>
  <c r="L14" i="33" s="1"/>
  <c r="H13" i="33" l="1"/>
  <c r="L13" i="33" s="1"/>
  <c r="H8" i="33" l="1"/>
  <c r="L8" i="33" s="1"/>
  <c r="H10" i="33"/>
  <c r="H11" i="33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<sst xmlns="http://schemas.openxmlformats.org/spreadsheetml/2006/main" count="180" uniqueCount="91">
  <si>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</si>
  <si>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</si>
  <si>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</si>
  <si>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</si>
  <si>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</si>
  <si>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</si>
  <si>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</si>
  <si>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</si>
  <si>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</si>
  <si>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</si>
  <si>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</si>
  <si>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</si>
  <si>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</si>
  <si>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</si>
  <si>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</si>
  <si>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</si>
  <si>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</si>
  <si>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</si>
  <si>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</si>
  <si>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</si>
  <si>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</si>
  <si>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</si>
  <si>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</si>
  <si>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</si>
  <si>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</si>
  <si>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</si>
  <si>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</si>
  <si>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</si>
  <si>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</si>
  <si>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</si>
  <si>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</si>
  <si>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</si>
  <si>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</si>
  <si>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</si>
  <si>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</si>
  <si>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</si>
  <si>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</si>
  <si>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</si>
  <si>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</si>
  <si>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</si>
  <si>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</si>
  <si>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</si>
  <si>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</si>
  <si>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</si>
  <si>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</si>
  <si>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</si>
  <si>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</si>
  <si>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</si>
  <si>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</si>
  <si>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</si>
  <si>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</si>
  <si>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</si>
  <si>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</si>
  <si>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</si>
  <si>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</si>
  <si>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</si>
  <si>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</si>
  <si>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</si>
  <si>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</si>
  <si>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</si>
  <si>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</si>
  <si>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</si>
  <si>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</si>
  <si>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</si>
  <si>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</si>
  <si>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</si>
  <si>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</si>
  <si>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</si>
  <si>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</si>
  <si>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</si>
  <si>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</si>
  <si>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</si>
  <si>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</si>
  <si>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</si>
  <si>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</si>
  <si>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</si>
  <si>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</si>
  <si>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</si>
  <si>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</si>
  <si>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</si>
  <si>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</si>
  <si>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</si>
  <si>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</si>
  <si>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</si>
  <si>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</si>
  <si>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</si>
  <si>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</si>
  <si>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</si>
  <si>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01.03.2019  (рублей)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</si>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</sst>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1" sqref="H11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59" t="s">
        <v>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54" customFormat="1" ht="56.95" customHeight="1" x14ac:dyDescent="0.25">
      <c r="A2" s="66" t="s">
        <v>0</v>
      </c>
      <c r="B2" s="18" t="s">
        <v>1</v>
      </c>
      <c r="C2" s="67" t="s">
        <v>18</v>
      </c>
      <c r="D2" s="64" t="s">
        <v>77</v>
      </c>
      <c r="E2" s="64"/>
      <c r="F2" s="64"/>
      <c r="G2" s="64"/>
      <c r="H2" s="65" t="s">
        <v>88</v>
      </c>
      <c r="I2" s="65"/>
      <c r="J2" s="65"/>
      <c r="K2" s="65"/>
      <c r="L2" s="61" t="s">
        <v>78</v>
      </c>
      <c r="M2" s="62"/>
      <c r="N2" s="62"/>
      <c r="O2" s="63"/>
    </row>
    <row r="3" spans="1:15" s="54" customFormat="1" ht="37.5" customHeight="1" x14ac:dyDescent="0.25">
      <c r="A3" s="66"/>
      <c r="B3" s="52" t="s">
        <v>2</v>
      </c>
      <c r="C3" s="67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72" t="s">
        <v>89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54" customFormat="1" ht="49.6" customHeight="1" x14ac:dyDescent="0.25">
      <c r="A6" s="20" t="s">
        <v>5</v>
      </c>
      <c r="B6" s="74" t="s">
        <v>68</v>
      </c>
      <c r="C6" s="74"/>
      <c r="D6" s="23">
        <f t="shared" ref="D6:K6" si="0">D7+D13+D17</f>
        <v>675734591</v>
      </c>
      <c r="E6" s="23">
        <f t="shared" si="0"/>
        <v>7648544</v>
      </c>
      <c r="F6" s="23">
        <f t="shared" si="0"/>
        <v>0</v>
      </c>
      <c r="G6" s="23">
        <f t="shared" si="0"/>
        <v>668086047</v>
      </c>
      <c r="H6" s="23">
        <f t="shared" si="0"/>
        <v>84428121.659999996</v>
      </c>
      <c r="I6" s="23">
        <f t="shared" si="0"/>
        <v>0</v>
      </c>
      <c r="J6" s="23">
        <f t="shared" si="0"/>
        <v>0</v>
      </c>
      <c r="K6" s="23">
        <f t="shared" si="0"/>
        <v>84428121.659999996</v>
      </c>
      <c r="L6" s="100">
        <f>H6/D6*100</f>
        <v>12.494272571581288</v>
      </c>
      <c r="M6" s="100">
        <f>I6/E6*100</f>
        <v>0</v>
      </c>
      <c r="N6" s="100"/>
      <c r="O6" s="100">
        <f>K6/G6*100</f>
        <v>12.637312519714994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552648092</v>
      </c>
      <c r="E7" s="23">
        <f t="shared" ref="E7:K7" si="1">SUM(E8:E12)</f>
        <v>4919544</v>
      </c>
      <c r="F7" s="23">
        <f t="shared" si="1"/>
        <v>0</v>
      </c>
      <c r="G7" s="23">
        <f t="shared" si="1"/>
        <v>547728548</v>
      </c>
      <c r="H7" s="23">
        <f t="shared" si="1"/>
        <v>82143081.450000003</v>
      </c>
      <c r="I7" s="23">
        <f t="shared" si="1"/>
        <v>0</v>
      </c>
      <c r="J7" s="23">
        <f t="shared" si="1"/>
        <v>0</v>
      </c>
      <c r="K7" s="23">
        <f t="shared" si="1"/>
        <v>82143081.450000003</v>
      </c>
      <c r="L7" s="100">
        <f t="shared" ref="L7:L18" si="2">H7/D7*100</f>
        <v>14.863542033182304</v>
      </c>
      <c r="M7" s="100">
        <f t="shared" ref="M7:M14" si="3">I7/E7*100</f>
        <v>0</v>
      </c>
      <c r="N7" s="100"/>
      <c r="O7" s="100">
        <f t="shared" ref="O7:O18" si="4">K7/G7*100</f>
        <v>14.997042193608648</v>
      </c>
    </row>
    <row r="8" spans="1:15" s="54" customFormat="1" ht="55.5" customHeight="1" x14ac:dyDescent="0.25">
      <c r="A8" s="68" t="s">
        <v>80</v>
      </c>
      <c r="B8" s="70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0</v>
      </c>
      <c r="I8" s="17">
        <v>0</v>
      </c>
      <c r="J8" s="17">
        <v>0</v>
      </c>
      <c r="K8" s="17">
        <v>0</v>
      </c>
      <c r="L8" s="17">
        <f t="shared" si="2"/>
        <v>0</v>
      </c>
      <c r="M8" s="17">
        <v>0</v>
      </c>
      <c r="N8" s="17"/>
      <c r="O8" s="17">
        <f t="shared" si="4"/>
        <v>0</v>
      </c>
    </row>
    <row r="9" spans="1:15" s="54" customFormat="1" ht="83.15" customHeight="1" x14ac:dyDescent="0.25">
      <c r="A9" s="69"/>
      <c r="B9" s="71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294320</v>
      </c>
      <c r="I9" s="17">
        <v>0</v>
      </c>
      <c r="J9" s="17">
        <v>0</v>
      </c>
      <c r="K9" s="17">
        <v>294320</v>
      </c>
      <c r="L9" s="17">
        <f t="shared" si="2"/>
        <v>5.1701755772794744</v>
      </c>
      <c r="M9" s="17">
        <v>0</v>
      </c>
      <c r="N9" s="17"/>
      <c r="O9" s="17">
        <f t="shared" si="4"/>
        <v>5.1701755772794744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544047812</v>
      </c>
      <c r="E12" s="16">
        <v>3576000</v>
      </c>
      <c r="F12" s="16">
        <v>0</v>
      </c>
      <c r="G12" s="16">
        <v>540471812</v>
      </c>
      <c r="H12" s="17">
        <f t="shared" si="5"/>
        <v>81848761.450000003</v>
      </c>
      <c r="I12" s="17">
        <v>0</v>
      </c>
      <c r="J12" s="17">
        <v>0</v>
      </c>
      <c r="K12" s="17">
        <v>81848761.450000003</v>
      </c>
      <c r="L12" s="17">
        <f t="shared" si="2"/>
        <v>15.044405959305651</v>
      </c>
      <c r="M12" s="17">
        <f t="shared" si="3"/>
        <v>0</v>
      </c>
      <c r="N12" s="17"/>
      <c r="O12" s="17">
        <f t="shared" si="4"/>
        <v>15.143946387716516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102925899</v>
      </c>
      <c r="E13" s="21">
        <f t="shared" si="7"/>
        <v>2729000</v>
      </c>
      <c r="F13" s="21">
        <f t="shared" si="7"/>
        <v>0</v>
      </c>
      <c r="G13" s="21">
        <f t="shared" si="7"/>
        <v>100196899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 t="shared" si="7"/>
        <v>0</v>
      </c>
      <c r="L13" s="100">
        <f t="shared" si="2"/>
        <v>0</v>
      </c>
      <c r="M13" s="100">
        <f t="shared" si="3"/>
        <v>0</v>
      </c>
      <c r="N13" s="100"/>
      <c r="O13" s="100">
        <f t="shared" si="4"/>
        <v>0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44265534</v>
      </c>
      <c r="E14" s="16">
        <v>2729000</v>
      </c>
      <c r="F14" s="16">
        <v>0</v>
      </c>
      <c r="G14" s="16">
        <v>41536534</v>
      </c>
      <c r="H14" s="17">
        <f>SUM(I14:K14)</f>
        <v>0</v>
      </c>
      <c r="I14" s="17">
        <v>0</v>
      </c>
      <c r="J14" s="17">
        <v>0</v>
      </c>
      <c r="K14" s="17">
        <v>0</v>
      </c>
      <c r="L14" s="17">
        <f t="shared" si="2"/>
        <v>0</v>
      </c>
      <c r="M14" s="17">
        <f t="shared" si="3"/>
        <v>0</v>
      </c>
      <c r="N14" s="17"/>
      <c r="O14" s="17">
        <f t="shared" si="4"/>
        <v>0</v>
      </c>
    </row>
    <row r="15" spans="1:15" s="54" customFormat="1" ht="42.05" customHeight="1" x14ac:dyDescent="0.25">
      <c r="A15" s="68" t="s">
        <v>85</v>
      </c>
      <c r="B15" s="70" t="s">
        <v>79</v>
      </c>
      <c r="C15" s="15" t="s">
        <v>53</v>
      </c>
      <c r="D15" s="16">
        <f>SUM(E15:G15)</f>
        <v>24441774</v>
      </c>
      <c r="E15" s="16">
        <v>0</v>
      </c>
      <c r="F15" s="16">
        <v>0</v>
      </c>
      <c r="G15" s="16">
        <v>24441774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f t="shared" si="2"/>
        <v>0</v>
      </c>
      <c r="M15" s="17">
        <v>0</v>
      </c>
      <c r="N15" s="17"/>
      <c r="O15" s="17">
        <f t="shared" si="4"/>
        <v>0</v>
      </c>
    </row>
    <row r="16" spans="1:15" s="54" customFormat="1" ht="52.4" customHeight="1" x14ac:dyDescent="0.25">
      <c r="A16" s="69"/>
      <c r="B16" s="71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0</v>
      </c>
      <c r="I16" s="17">
        <v>0</v>
      </c>
      <c r="J16" s="17">
        <v>0</v>
      </c>
      <c r="K16" s="17">
        <v>0</v>
      </c>
      <c r="L16" s="17">
        <f t="shared" si="2"/>
        <v>0</v>
      </c>
      <c r="M16" s="17">
        <v>0</v>
      </c>
      <c r="N16" s="17"/>
      <c r="O16" s="17">
        <f t="shared" si="4"/>
        <v>0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20160600</v>
      </c>
      <c r="E17" s="21">
        <f t="shared" ref="E17:K17" si="8">E18</f>
        <v>0</v>
      </c>
      <c r="F17" s="21">
        <f t="shared" si="8"/>
        <v>0</v>
      </c>
      <c r="G17" s="21">
        <f t="shared" si="8"/>
        <v>20160600</v>
      </c>
      <c r="H17" s="21">
        <f t="shared" si="8"/>
        <v>2285040.21</v>
      </c>
      <c r="I17" s="21">
        <f t="shared" si="8"/>
        <v>0</v>
      </c>
      <c r="J17" s="21">
        <f t="shared" si="8"/>
        <v>0</v>
      </c>
      <c r="K17" s="21">
        <f t="shared" si="8"/>
        <v>2285040.21</v>
      </c>
      <c r="L17" s="100">
        <f t="shared" si="2"/>
        <v>11.334187524180827</v>
      </c>
      <c r="M17" s="100">
        <v>0</v>
      </c>
      <c r="N17" s="100"/>
      <c r="O17" s="100">
        <f t="shared" si="4"/>
        <v>11.334187524180827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20160600</v>
      </c>
      <c r="E18" s="16">
        <v>0</v>
      </c>
      <c r="F18" s="16">
        <v>0</v>
      </c>
      <c r="G18" s="16">
        <v>20160600</v>
      </c>
      <c r="H18" s="17">
        <f>SUM(I18:K18)</f>
        <v>2285040.21</v>
      </c>
      <c r="I18" s="17">
        <v>0</v>
      </c>
      <c r="J18" s="17">
        <v>0</v>
      </c>
      <c r="K18" s="17">
        <v>2285040.21</v>
      </c>
      <c r="L18" s="17">
        <f t="shared" si="2"/>
        <v>11.334187524180827</v>
      </c>
      <c r="M18" s="17">
        <v>0</v>
      </c>
      <c r="N18" s="17"/>
      <c r="O18" s="17">
        <f t="shared" si="4"/>
        <v>11.334187524180827</v>
      </c>
    </row>
  </sheetData>
  <mergeCells count="12">
    <mergeCell ref="A8:A9"/>
    <mergeCell ref="B8:B9"/>
    <mergeCell ref="A5:O5"/>
    <mergeCell ref="B6:C6"/>
    <mergeCell ref="B15:B16"/>
    <mergeCell ref="A15:A16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2019-11-29T04:59:48Z</cp:lastPrinted>
  <dcterms:created xsi:type="dcterms:W3CDTF">2012-05-22T08:33:39Z</dcterms:created>
  <dcterms:modified xsi:type="dcterms:W3CDTF">2019-12-02T04:18:25Z</dcterms:modified>
</cp:coreProperties>
</file>