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9320" windowHeight="6480" activeTab="0"/>
  </bookViews>
  <sheets>
    <sheet name="муниципальные" sheetId="1" r:id="rId1"/>
    <sheet name="ведомственная" sheetId="2" state="hidden" r:id="rId2"/>
  </sheets>
  <definedNames>
    <definedName name="_xlnm.Print_Titles" localSheetId="0">'муниципальные'!$2:$3</definedName>
    <definedName name="_xlnm.Print_Area" localSheetId="0">'муниципальные'!$A$1:$AA$16</definedName>
  </definedNames>
  <calcPr fullCalcOnLoad="1"/>
</workbook>
</file>

<file path=xl/sharedStrings.xml><?xml version="1.0" encoding="utf-8"?>
<sst xmlns="http://schemas.openxmlformats.org/spreadsheetml/2006/main" count="82" uniqueCount="53">
  <si>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</si>
  <si>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</si>
  <si>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</si>
  <si>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</si>
  <si>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</si>
  <si>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</si>
  <si>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</si>
  <si>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</si>
  <si>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</si>
  <si>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</si>
  <si>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</si>
  <si>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КК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</si>
  <si>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</si>
  <si>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</si>
  <si>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</si>
  <si>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</si>
  <si>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</si>
  <si>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</si>
  <si>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</si>
  <si>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</si>
  <si>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</si>
  <si>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11</t>
  </si>
  <si>
    <t>11.1</t>
  </si>
  <si>
    <t>11.1.1</t>
  </si>
  <si>
    <t>11.2</t>
  </si>
  <si>
    <t>11.2.1</t>
  </si>
  <si>
    <t>ПЛАН  на 2015 год (рублей)</t>
  </si>
  <si>
    <t>% исполнения  к плану года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</si>
  <si>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</si>
  <si>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</si>
  <si>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</si>
  <si>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</si>
  <si>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</si>
  <si>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</si>
  <si>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</si>
  <si>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</si>
  <si>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</si>
  <si>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</si>
  <si>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</si>
  <si>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</si>
  <si>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</si>
  <si>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</si>
  <si>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</si>
  <si>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</si>
  <si>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</si>
  <si>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</si>
  <si>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% исполнения  к финансированию (окружной б-т)</t>
  </si>
  <si>
    <t>1 полугодие</t>
  </si>
  <si>
    <t>% исполнения  к плану 1 полугодия</t>
  </si>
  <si>
    <t>Кассовый расход на 01.05.2016  (рублей)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</si>
  <si>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</si>
  <si>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</si>
  <si>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Профинансировано  на 01.05.2016  (рублей)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</si>
</sst>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7" sqref="A17:IV48"/>
    </sheetView>
  </sheetViews>
  <sheetFormatPr defaultColWidth="9.140625" defaultRowHeight="15"/>
  <cols>
    <col min="1" max="1" width="10.140625" style="15" customWidth="1"/>
    <col min="2" max="2" width="54.8515625" style="11" customWidth="1"/>
    <col min="3" max="3" width="13.140625" style="11" customWidth="1"/>
    <col min="4" max="5" width="23.28125" style="11" hidden="1" customWidth="1"/>
    <col min="6" max="6" width="23.28125" style="11" customWidth="1"/>
    <col min="7" max="8" width="23.28125" style="11" hidden="1" customWidth="1"/>
    <col min="9" max="9" width="23.28125" style="11" customWidth="1"/>
    <col min="10" max="10" width="21.57421875" style="11" customWidth="1"/>
    <col min="11" max="11" width="19.28125" style="11" customWidth="1"/>
    <col min="12" max="12" width="22.28125" style="11" customWidth="1"/>
    <col min="13" max="13" width="22.8515625" style="11" customWidth="1"/>
    <col min="14" max="14" width="22.28125" style="11" customWidth="1"/>
    <col min="15" max="15" width="19.8515625" style="11" customWidth="1"/>
    <col min="16" max="16" width="21.28125" style="11" customWidth="1"/>
    <col min="17" max="17" width="22.00390625" style="13" customWidth="1"/>
    <col min="18" max="18" width="20.00390625" style="13" customWidth="1"/>
    <col min="19" max="19" width="17.140625" style="13" customWidth="1"/>
    <col min="20" max="20" width="21.00390625" style="13" customWidth="1"/>
    <col min="21" max="21" width="13.28125" style="14" customWidth="1"/>
    <col min="22" max="22" width="13.7109375" style="14" customWidth="1"/>
    <col min="23" max="23" width="13.28125" style="14" customWidth="1"/>
    <col min="24" max="24" width="12.421875" style="14" customWidth="1"/>
    <col min="25" max="25" width="15.421875" style="14" hidden="1" customWidth="1"/>
    <col min="26" max="26" width="21.8515625" style="11" customWidth="1"/>
    <col min="27" max="27" width="29.7109375" style="11" hidden="1" customWidth="1"/>
    <col min="28" max="16384" width="9.140625" style="11" customWidth="1"/>
  </cols>
  <sheetData>
    <row r="1" spans="1:25" s="8" customFormat="1" ht="62.25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1"/>
    </row>
    <row r="2" spans="1:27" s="9" customFormat="1" ht="25.5" customHeight="1">
      <c r="A2" s="55" t="s">
        <v>0</v>
      </c>
      <c r="B2" s="4" t="s">
        <v>1</v>
      </c>
      <c r="C2" s="56" t="s">
        <v>14</v>
      </c>
      <c r="D2" s="62" t="s">
        <v>39</v>
      </c>
      <c r="E2" s="62" t="s">
        <v>40</v>
      </c>
      <c r="F2" s="62" t="s">
        <v>47</v>
      </c>
      <c r="G2" s="62" t="s">
        <v>41</v>
      </c>
      <c r="H2" s="62" t="s">
        <v>42</v>
      </c>
      <c r="I2" s="57" t="s">
        <v>38</v>
      </c>
      <c r="J2" s="57"/>
      <c r="K2" s="57"/>
      <c r="L2" s="57"/>
      <c r="M2" s="58" t="s">
        <v>52</v>
      </c>
      <c r="N2" s="58"/>
      <c r="O2" s="58"/>
      <c r="P2" s="58"/>
      <c r="Q2" s="58" t="s">
        <v>49</v>
      </c>
      <c r="R2" s="58"/>
      <c r="S2" s="58"/>
      <c r="T2" s="58"/>
      <c r="U2" s="59" t="s">
        <v>27</v>
      </c>
      <c r="V2" s="60"/>
      <c r="W2" s="60"/>
      <c r="X2" s="61"/>
      <c r="Y2" s="64" t="s">
        <v>48</v>
      </c>
      <c r="Z2" s="64" t="s">
        <v>46</v>
      </c>
      <c r="AA2" s="48" t="s">
        <v>28</v>
      </c>
    </row>
    <row r="3" spans="1:27" s="9" customFormat="1" ht="70.5" customHeight="1">
      <c r="A3" s="55"/>
      <c r="B3" s="43" t="s">
        <v>2</v>
      </c>
      <c r="C3" s="56"/>
      <c r="D3" s="63"/>
      <c r="E3" s="63"/>
      <c r="F3" s="63"/>
      <c r="G3" s="63"/>
      <c r="H3" s="63"/>
      <c r="I3" s="44" t="s">
        <v>18</v>
      </c>
      <c r="J3" s="44" t="s">
        <v>19</v>
      </c>
      <c r="K3" s="44" t="s">
        <v>43</v>
      </c>
      <c r="L3" s="44" t="s">
        <v>20</v>
      </c>
      <c r="M3" s="44" t="s">
        <v>18</v>
      </c>
      <c r="N3" s="47" t="s">
        <v>19</v>
      </c>
      <c r="O3" s="47" t="s">
        <v>43</v>
      </c>
      <c r="P3" s="44" t="s">
        <v>20</v>
      </c>
      <c r="Q3" s="44" t="s">
        <v>18</v>
      </c>
      <c r="R3" s="44" t="s">
        <v>19</v>
      </c>
      <c r="S3" s="44" t="s">
        <v>43</v>
      </c>
      <c r="T3" s="44" t="s">
        <v>20</v>
      </c>
      <c r="U3" s="5" t="s">
        <v>18</v>
      </c>
      <c r="V3" s="5" t="s">
        <v>19</v>
      </c>
      <c r="W3" s="5" t="s">
        <v>43</v>
      </c>
      <c r="X3" s="5" t="s">
        <v>20</v>
      </c>
      <c r="Y3" s="65"/>
      <c r="Z3" s="65"/>
      <c r="AA3" s="49"/>
    </row>
    <row r="4" spans="1:27" s="9" customFormat="1" ht="21.75" customHeight="1">
      <c r="A4" s="42" t="s">
        <v>8</v>
      </c>
      <c r="B4" s="6">
        <v>2</v>
      </c>
      <c r="C4" s="7">
        <v>3</v>
      </c>
      <c r="D4" s="7">
        <v>4</v>
      </c>
      <c r="E4" s="7">
        <v>5</v>
      </c>
      <c r="F4" s="7">
        <v>4</v>
      </c>
      <c r="G4" s="7">
        <v>6</v>
      </c>
      <c r="H4" s="7">
        <v>7</v>
      </c>
      <c r="I4" s="7">
        <v>5</v>
      </c>
      <c r="J4" s="6">
        <v>6</v>
      </c>
      <c r="K4" s="6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</row>
    <row r="5" spans="1:27" s="9" customFormat="1" ht="81" customHeight="1">
      <c r="A5" s="1" t="s">
        <v>21</v>
      </c>
      <c r="B5" s="51" t="s">
        <v>13</v>
      </c>
      <c r="C5" s="51"/>
      <c r="D5" s="3">
        <f>D6+D8</f>
        <v>2897270</v>
      </c>
      <c r="E5" s="3">
        <f aca="true" t="shared" si="0" ref="E5:T5">E6+E8</f>
        <v>5525210</v>
      </c>
      <c r="F5" s="3">
        <f t="shared" si="0"/>
        <v>8713632</v>
      </c>
      <c r="G5" s="3">
        <f t="shared" si="0"/>
        <v>3289309</v>
      </c>
      <c r="H5" s="3">
        <f t="shared" si="0"/>
        <v>2238370</v>
      </c>
      <c r="I5" s="3">
        <f t="shared" si="0"/>
        <v>14221821</v>
      </c>
      <c r="J5" s="3">
        <f t="shared" si="0"/>
        <v>110000</v>
      </c>
      <c r="K5" s="3">
        <f t="shared" si="0"/>
        <v>0</v>
      </c>
      <c r="L5" s="3">
        <f t="shared" si="0"/>
        <v>14111821</v>
      </c>
      <c r="M5" s="3">
        <f t="shared" si="0"/>
        <v>3237777.1</v>
      </c>
      <c r="N5" s="3">
        <f t="shared" si="0"/>
        <v>110000</v>
      </c>
      <c r="O5" s="3">
        <f t="shared" si="0"/>
        <v>0</v>
      </c>
      <c r="P5" s="3">
        <f t="shared" si="0"/>
        <v>3127777.1</v>
      </c>
      <c r="Q5" s="3">
        <f t="shared" si="0"/>
        <v>3127777.1</v>
      </c>
      <c r="R5" s="3">
        <f t="shared" si="0"/>
        <v>0</v>
      </c>
      <c r="S5" s="3">
        <f t="shared" si="0"/>
        <v>0</v>
      </c>
      <c r="T5" s="3">
        <f t="shared" si="0"/>
        <v>3127777.1</v>
      </c>
      <c r="U5" s="3">
        <f>Q5/I5*100</f>
        <v>21.992803171970735</v>
      </c>
      <c r="V5" s="3"/>
      <c r="W5" s="3"/>
      <c r="X5" s="3">
        <f aca="true" t="shared" si="1" ref="X5:X15">T5/L5*100</f>
        <v>22.16423450949385</v>
      </c>
      <c r="Y5" s="2">
        <f aca="true" t="shared" si="2" ref="Y5:Y15">Q5/F5*100</f>
        <v>35.89521682806894</v>
      </c>
      <c r="Z5" s="33"/>
      <c r="AA5" s="39"/>
    </row>
    <row r="6" spans="1:27" s="9" customFormat="1" ht="96.75" customHeight="1">
      <c r="A6" s="1" t="s">
        <v>22</v>
      </c>
      <c r="B6" s="40" t="s">
        <v>16</v>
      </c>
      <c r="C6" s="40"/>
      <c r="D6" s="3">
        <f>D7</f>
        <v>60000</v>
      </c>
      <c r="E6" s="3">
        <f aca="true" t="shared" si="3" ref="E6:T6">E7</f>
        <v>221000</v>
      </c>
      <c r="F6" s="3">
        <f t="shared" si="3"/>
        <v>291112</v>
      </c>
      <c r="G6" s="3">
        <f t="shared" si="3"/>
        <v>0</v>
      </c>
      <c r="H6" s="3">
        <f t="shared" si="3"/>
        <v>0</v>
      </c>
      <c r="I6" s="3">
        <f t="shared" si="3"/>
        <v>291112</v>
      </c>
      <c r="J6" s="3">
        <f t="shared" si="3"/>
        <v>0</v>
      </c>
      <c r="K6" s="3">
        <f t="shared" si="3"/>
        <v>0</v>
      </c>
      <c r="L6" s="3">
        <f t="shared" si="3"/>
        <v>291112</v>
      </c>
      <c r="M6" s="3">
        <f t="shared" si="3"/>
        <v>59983.04</v>
      </c>
      <c r="N6" s="3">
        <f t="shared" si="3"/>
        <v>0</v>
      </c>
      <c r="O6" s="3">
        <f t="shared" si="3"/>
        <v>0</v>
      </c>
      <c r="P6" s="3">
        <f t="shared" si="3"/>
        <v>59983.04</v>
      </c>
      <c r="Q6" s="3">
        <f t="shared" si="3"/>
        <v>59983.04</v>
      </c>
      <c r="R6" s="3">
        <f t="shared" si="3"/>
        <v>0</v>
      </c>
      <c r="S6" s="3">
        <f t="shared" si="3"/>
        <v>0</v>
      </c>
      <c r="T6" s="3">
        <f t="shared" si="3"/>
        <v>59983.04</v>
      </c>
      <c r="U6" s="3">
        <f aca="true" t="shared" si="4" ref="U6:U16">Q6/I6*100</f>
        <v>20.60479815328808</v>
      </c>
      <c r="V6" s="3"/>
      <c r="W6" s="3"/>
      <c r="X6" s="3">
        <f t="shared" si="1"/>
        <v>20.60479815328808</v>
      </c>
      <c r="Y6" s="2">
        <f t="shared" si="2"/>
        <v>20.60479815328808</v>
      </c>
      <c r="Z6" s="33"/>
      <c r="AA6" s="39"/>
    </row>
    <row r="7" spans="1:27" s="9" customFormat="1" ht="75">
      <c r="A7" s="45" t="s">
        <v>23</v>
      </c>
      <c r="B7" s="18" t="s">
        <v>44</v>
      </c>
      <c r="C7" s="35" t="s">
        <v>12</v>
      </c>
      <c r="D7" s="32">
        <v>60000</v>
      </c>
      <c r="E7" s="32">
        <v>221000</v>
      </c>
      <c r="F7" s="34">
        <v>291112</v>
      </c>
      <c r="G7" s="32">
        <v>0</v>
      </c>
      <c r="H7" s="32">
        <v>0</v>
      </c>
      <c r="I7" s="32">
        <f>J7+L7</f>
        <v>291112</v>
      </c>
      <c r="J7" s="32">
        <v>0</v>
      </c>
      <c r="K7" s="32">
        <v>0</v>
      </c>
      <c r="L7" s="32">
        <v>291112</v>
      </c>
      <c r="M7" s="33">
        <f aca="true" t="shared" si="5" ref="M7:M16">N7+O7+P7</f>
        <v>59983.04</v>
      </c>
      <c r="N7" s="34">
        <v>0</v>
      </c>
      <c r="O7" s="34">
        <v>0</v>
      </c>
      <c r="P7" s="32">
        <f aca="true" t="shared" si="6" ref="P7:P16">T7</f>
        <v>59983.04</v>
      </c>
      <c r="Q7" s="33">
        <f>R7+T7</f>
        <v>59983.04</v>
      </c>
      <c r="R7" s="33">
        <v>0</v>
      </c>
      <c r="S7" s="33">
        <v>0</v>
      </c>
      <c r="T7" s="33">
        <v>59983.04</v>
      </c>
      <c r="U7" s="34">
        <f t="shared" si="4"/>
        <v>20.60479815328808</v>
      </c>
      <c r="V7" s="34"/>
      <c r="W7" s="34"/>
      <c r="X7" s="34">
        <f t="shared" si="1"/>
        <v>20.60479815328808</v>
      </c>
      <c r="Y7" s="33">
        <f t="shared" si="2"/>
        <v>20.60479815328808</v>
      </c>
      <c r="Z7" s="33"/>
      <c r="AA7" s="39"/>
    </row>
    <row r="8" spans="1:27" s="10" customFormat="1" ht="63" customHeight="1">
      <c r="A8" s="1" t="s">
        <v>24</v>
      </c>
      <c r="B8" s="16" t="s">
        <v>17</v>
      </c>
      <c r="C8" s="17"/>
      <c r="D8" s="31">
        <f>SUM(D9:D15)</f>
        <v>2837270</v>
      </c>
      <c r="E8" s="31">
        <f>SUM(E9:E15)</f>
        <v>5304210</v>
      </c>
      <c r="F8" s="31">
        <f>SUM(F9:F16)</f>
        <v>8422520</v>
      </c>
      <c r="G8" s="31">
        <f>SUM(G9:G16)</f>
        <v>3289309</v>
      </c>
      <c r="H8" s="31">
        <f>SUM(H9:H16)</f>
        <v>2238370</v>
      </c>
      <c r="I8" s="31">
        <f>SUM(I9:I16)</f>
        <v>13930709</v>
      </c>
      <c r="J8" s="31">
        <f aca="true" t="shared" si="7" ref="J8:T8">SUM(J9:J16)</f>
        <v>110000</v>
      </c>
      <c r="K8" s="31">
        <f t="shared" si="7"/>
        <v>0</v>
      </c>
      <c r="L8" s="31">
        <f t="shared" si="7"/>
        <v>13820709</v>
      </c>
      <c r="M8" s="31">
        <f t="shared" si="7"/>
        <v>3177794.06</v>
      </c>
      <c r="N8" s="31">
        <f t="shared" si="7"/>
        <v>110000</v>
      </c>
      <c r="O8" s="31">
        <f t="shared" si="7"/>
        <v>0</v>
      </c>
      <c r="P8" s="31">
        <f t="shared" si="7"/>
        <v>3067794.06</v>
      </c>
      <c r="Q8" s="31">
        <f t="shared" si="7"/>
        <v>3067794.06</v>
      </c>
      <c r="R8" s="31">
        <f t="shared" si="7"/>
        <v>0</v>
      </c>
      <c r="S8" s="31">
        <f t="shared" si="7"/>
        <v>0</v>
      </c>
      <c r="T8" s="31">
        <f t="shared" si="7"/>
        <v>3067794.06</v>
      </c>
      <c r="U8" s="3">
        <f t="shared" si="4"/>
        <v>22.02180850953099</v>
      </c>
      <c r="V8" s="3"/>
      <c r="W8" s="3"/>
      <c r="X8" s="3">
        <f t="shared" si="1"/>
        <v>22.197081640312373</v>
      </c>
      <c r="Y8" s="2">
        <f t="shared" si="2"/>
        <v>36.423707631445225</v>
      </c>
      <c r="Z8" s="33"/>
      <c r="AA8" s="38"/>
    </row>
    <row r="9" spans="1:27" s="9" customFormat="1" ht="24" customHeight="1">
      <c r="A9" s="50" t="s">
        <v>25</v>
      </c>
      <c r="B9" s="52" t="s">
        <v>45</v>
      </c>
      <c r="C9" s="35" t="s">
        <v>3</v>
      </c>
      <c r="D9" s="32">
        <v>9400</v>
      </c>
      <c r="E9" s="32">
        <v>14000</v>
      </c>
      <c r="F9" s="34">
        <f aca="true" t="shared" si="8" ref="F9:F15">E9+D9</f>
        <v>23400</v>
      </c>
      <c r="G9" s="32">
        <v>14000</v>
      </c>
      <c r="H9" s="32">
        <v>29100</v>
      </c>
      <c r="I9" s="32">
        <f>SUM(J9:L9)</f>
        <v>66500</v>
      </c>
      <c r="J9" s="32">
        <v>0</v>
      </c>
      <c r="K9" s="32">
        <v>0</v>
      </c>
      <c r="L9" s="32">
        <v>66500</v>
      </c>
      <c r="M9" s="33">
        <f t="shared" si="5"/>
        <v>12000</v>
      </c>
      <c r="N9" s="34">
        <v>0</v>
      </c>
      <c r="O9" s="34">
        <v>0</v>
      </c>
      <c r="P9" s="32">
        <f t="shared" si="6"/>
        <v>12000</v>
      </c>
      <c r="Q9" s="33">
        <f>R9+T9</f>
        <v>12000</v>
      </c>
      <c r="R9" s="33">
        <v>0</v>
      </c>
      <c r="S9" s="33">
        <v>0</v>
      </c>
      <c r="T9" s="33">
        <v>12000</v>
      </c>
      <c r="U9" s="34">
        <f t="shared" si="4"/>
        <v>18.045112781954884</v>
      </c>
      <c r="V9" s="34"/>
      <c r="W9" s="34"/>
      <c r="X9" s="34">
        <f t="shared" si="1"/>
        <v>18.045112781954884</v>
      </c>
      <c r="Y9" s="33">
        <f t="shared" si="2"/>
        <v>51.28205128205128</v>
      </c>
      <c r="Z9" s="33"/>
      <c r="AA9" s="39"/>
    </row>
    <row r="10" spans="1:27" s="9" customFormat="1" ht="24.75" customHeight="1">
      <c r="A10" s="50"/>
      <c r="B10" s="52"/>
      <c r="C10" s="35" t="s">
        <v>12</v>
      </c>
      <c r="D10" s="32">
        <v>25210</v>
      </c>
      <c r="E10" s="32">
        <v>0</v>
      </c>
      <c r="F10" s="34">
        <v>75630</v>
      </c>
      <c r="G10" s="32">
        <v>0</v>
      </c>
      <c r="H10" s="32">
        <v>28000</v>
      </c>
      <c r="I10" s="32">
        <f aca="true" t="shared" si="9" ref="I10:I16">SUM(J10:L10)</f>
        <v>251240</v>
      </c>
      <c r="J10" s="32">
        <v>0</v>
      </c>
      <c r="K10" s="32">
        <v>0</v>
      </c>
      <c r="L10" s="32">
        <v>251240</v>
      </c>
      <c r="M10" s="33">
        <f t="shared" si="5"/>
        <v>37813.38</v>
      </c>
      <c r="N10" s="34">
        <v>0</v>
      </c>
      <c r="O10" s="34">
        <v>0</v>
      </c>
      <c r="P10" s="32">
        <f t="shared" si="6"/>
        <v>37813.38</v>
      </c>
      <c r="Q10" s="33">
        <f>R10+T10</f>
        <v>37813.38</v>
      </c>
      <c r="R10" s="32">
        <v>0</v>
      </c>
      <c r="S10" s="32">
        <v>0</v>
      </c>
      <c r="T10" s="32">
        <v>37813.38</v>
      </c>
      <c r="U10" s="34">
        <f t="shared" si="4"/>
        <v>15.050700525394046</v>
      </c>
      <c r="V10" s="34"/>
      <c r="W10" s="34"/>
      <c r="X10" s="34">
        <f t="shared" si="1"/>
        <v>15.050700525394046</v>
      </c>
      <c r="Y10" s="33">
        <f t="shared" si="2"/>
        <v>49.99785799285997</v>
      </c>
      <c r="Z10" s="33"/>
      <c r="AA10" s="39"/>
    </row>
    <row r="11" spans="1:27" s="9" customFormat="1" ht="31.5" customHeight="1">
      <c r="A11" s="50"/>
      <c r="B11" s="52"/>
      <c r="C11" s="35" t="s">
        <v>4</v>
      </c>
      <c r="D11" s="32">
        <v>50216</v>
      </c>
      <c r="E11" s="32">
        <v>91974</v>
      </c>
      <c r="F11" s="34">
        <f t="shared" si="8"/>
        <v>142190</v>
      </c>
      <c r="G11" s="32">
        <v>67174</v>
      </c>
      <c r="H11" s="32">
        <v>77736</v>
      </c>
      <c r="I11" s="32">
        <f t="shared" si="9"/>
        <v>287100</v>
      </c>
      <c r="J11" s="32">
        <v>0</v>
      </c>
      <c r="K11" s="32">
        <v>0</v>
      </c>
      <c r="L11" s="32">
        <v>287100</v>
      </c>
      <c r="M11" s="33">
        <f t="shared" si="5"/>
        <v>53842.08</v>
      </c>
      <c r="N11" s="34">
        <v>0</v>
      </c>
      <c r="O11" s="34">
        <v>0</v>
      </c>
      <c r="P11" s="32">
        <f t="shared" si="6"/>
        <v>53842.08</v>
      </c>
      <c r="Q11" s="33">
        <f aca="true" t="shared" si="10" ref="Q11:Q16">R11+T11</f>
        <v>53842.08</v>
      </c>
      <c r="R11" s="33">
        <v>0</v>
      </c>
      <c r="S11" s="33">
        <v>0</v>
      </c>
      <c r="T11" s="33">
        <v>53842.08</v>
      </c>
      <c r="U11" s="34">
        <f t="shared" si="4"/>
        <v>18.753772204806687</v>
      </c>
      <c r="V11" s="34"/>
      <c r="W11" s="34"/>
      <c r="X11" s="34">
        <f t="shared" si="1"/>
        <v>18.753772204806687</v>
      </c>
      <c r="Y11" s="33">
        <f t="shared" si="2"/>
        <v>37.866291581686475</v>
      </c>
      <c r="Z11" s="33"/>
      <c r="AA11" s="39"/>
    </row>
    <row r="12" spans="1:27" s="9" customFormat="1" ht="27.75" customHeight="1">
      <c r="A12" s="50"/>
      <c r="B12" s="52"/>
      <c r="C12" s="35" t="s">
        <v>5</v>
      </c>
      <c r="D12" s="32">
        <v>18050</v>
      </c>
      <c r="E12" s="32">
        <v>27075</v>
      </c>
      <c r="F12" s="34">
        <f t="shared" si="8"/>
        <v>45125</v>
      </c>
      <c r="G12" s="32">
        <v>27075</v>
      </c>
      <c r="H12" s="32">
        <v>47800</v>
      </c>
      <c r="I12" s="32">
        <f t="shared" si="9"/>
        <v>120000</v>
      </c>
      <c r="J12" s="32">
        <v>0</v>
      </c>
      <c r="K12" s="32">
        <v>0</v>
      </c>
      <c r="L12" s="32">
        <v>120000</v>
      </c>
      <c r="M12" s="33">
        <f t="shared" si="5"/>
        <v>19988.64</v>
      </c>
      <c r="N12" s="34">
        <v>0</v>
      </c>
      <c r="O12" s="34">
        <v>0</v>
      </c>
      <c r="P12" s="32">
        <f t="shared" si="6"/>
        <v>19988.64</v>
      </c>
      <c r="Q12" s="33">
        <f t="shared" si="10"/>
        <v>19988.64</v>
      </c>
      <c r="R12" s="33">
        <v>0</v>
      </c>
      <c r="S12" s="33">
        <v>0</v>
      </c>
      <c r="T12" s="33">
        <v>19988.64</v>
      </c>
      <c r="U12" s="34">
        <f t="shared" si="4"/>
        <v>16.6572</v>
      </c>
      <c r="V12" s="34"/>
      <c r="W12" s="34"/>
      <c r="X12" s="34">
        <f t="shared" si="1"/>
        <v>16.6572</v>
      </c>
      <c r="Y12" s="33">
        <f t="shared" si="2"/>
        <v>44.296155124653744</v>
      </c>
      <c r="Z12" s="33"/>
      <c r="AA12" s="39"/>
    </row>
    <row r="13" spans="1:27" s="9" customFormat="1" ht="25.5" customHeight="1">
      <c r="A13" s="50"/>
      <c r="B13" s="52"/>
      <c r="C13" s="19" t="s">
        <v>6</v>
      </c>
      <c r="D13" s="34">
        <v>1046700</v>
      </c>
      <c r="E13" s="34">
        <v>4406000</v>
      </c>
      <c r="F13" s="34">
        <v>5573320</v>
      </c>
      <c r="G13" s="34">
        <v>2472000</v>
      </c>
      <c r="H13" s="34">
        <v>1290000</v>
      </c>
      <c r="I13" s="32">
        <f t="shared" si="9"/>
        <v>9168220</v>
      </c>
      <c r="J13" s="32">
        <v>0</v>
      </c>
      <c r="K13" s="32">
        <v>0</v>
      </c>
      <c r="L13" s="32">
        <v>9168220</v>
      </c>
      <c r="M13" s="33">
        <f t="shared" si="5"/>
        <v>1137012.51</v>
      </c>
      <c r="N13" s="34">
        <v>0</v>
      </c>
      <c r="O13" s="34">
        <v>0</v>
      </c>
      <c r="P13" s="32">
        <f t="shared" si="6"/>
        <v>1137012.51</v>
      </c>
      <c r="Q13" s="33">
        <f t="shared" si="10"/>
        <v>1137012.51</v>
      </c>
      <c r="R13" s="33">
        <v>0</v>
      </c>
      <c r="S13" s="33">
        <v>0</v>
      </c>
      <c r="T13" s="33">
        <v>1137012.51</v>
      </c>
      <c r="U13" s="34">
        <f t="shared" si="4"/>
        <v>12.401671316787773</v>
      </c>
      <c r="V13" s="34"/>
      <c r="W13" s="34"/>
      <c r="X13" s="34">
        <f t="shared" si="1"/>
        <v>12.401671316787773</v>
      </c>
      <c r="Y13" s="33">
        <f t="shared" si="2"/>
        <v>20.400990971270268</v>
      </c>
      <c r="Z13" s="33"/>
      <c r="AA13" s="39"/>
    </row>
    <row r="14" spans="1:27" s="9" customFormat="1" ht="24.75" customHeight="1">
      <c r="A14" s="50"/>
      <c r="B14" s="52"/>
      <c r="C14" s="35" t="s">
        <v>11</v>
      </c>
      <c r="D14" s="32">
        <v>1458262</v>
      </c>
      <c r="E14" s="32">
        <v>464463</v>
      </c>
      <c r="F14" s="34">
        <f t="shared" si="8"/>
        <v>1922725</v>
      </c>
      <c r="G14" s="32">
        <v>453862</v>
      </c>
      <c r="H14" s="32">
        <v>552262</v>
      </c>
      <c r="I14" s="32">
        <f t="shared" si="9"/>
        <v>2928849</v>
      </c>
      <c r="J14" s="32">
        <v>0</v>
      </c>
      <c r="K14" s="32">
        <v>0</v>
      </c>
      <c r="L14" s="32">
        <v>2928849</v>
      </c>
      <c r="M14" s="33">
        <f t="shared" si="5"/>
        <v>1518657.97</v>
      </c>
      <c r="N14" s="34">
        <v>0</v>
      </c>
      <c r="O14" s="34">
        <v>0</v>
      </c>
      <c r="P14" s="32">
        <f t="shared" si="6"/>
        <v>1518657.97</v>
      </c>
      <c r="Q14" s="33">
        <f t="shared" si="10"/>
        <v>1518657.97</v>
      </c>
      <c r="R14" s="33">
        <v>0</v>
      </c>
      <c r="S14" s="33">
        <v>0</v>
      </c>
      <c r="T14" s="33">
        <v>1518657.97</v>
      </c>
      <c r="U14" s="34">
        <f t="shared" si="4"/>
        <v>51.85169908042374</v>
      </c>
      <c r="V14" s="34"/>
      <c r="W14" s="34"/>
      <c r="X14" s="34">
        <f t="shared" si="1"/>
        <v>51.85169908042374</v>
      </c>
      <c r="Y14" s="33">
        <f t="shared" si="2"/>
        <v>78.98466863436009</v>
      </c>
      <c r="Z14" s="33"/>
      <c r="AA14" s="39"/>
    </row>
    <row r="15" spans="1:27" s="9" customFormat="1" ht="27.75" customHeight="1">
      <c r="A15" s="50"/>
      <c r="B15" s="52"/>
      <c r="C15" s="35" t="s">
        <v>7</v>
      </c>
      <c r="D15" s="32">
        <v>229432</v>
      </c>
      <c r="E15" s="32">
        <v>300698</v>
      </c>
      <c r="F15" s="34">
        <f t="shared" si="8"/>
        <v>530130</v>
      </c>
      <c r="G15" s="32">
        <v>255198</v>
      </c>
      <c r="H15" s="32">
        <v>213472</v>
      </c>
      <c r="I15" s="32">
        <f t="shared" si="9"/>
        <v>998800</v>
      </c>
      <c r="J15" s="32">
        <v>0</v>
      </c>
      <c r="K15" s="32">
        <v>0</v>
      </c>
      <c r="L15" s="32">
        <v>998800</v>
      </c>
      <c r="M15" s="33">
        <f t="shared" si="5"/>
        <v>288479.48</v>
      </c>
      <c r="N15" s="34">
        <v>0</v>
      </c>
      <c r="O15" s="34">
        <v>0</v>
      </c>
      <c r="P15" s="32">
        <f t="shared" si="6"/>
        <v>288479.48</v>
      </c>
      <c r="Q15" s="33">
        <f t="shared" si="10"/>
        <v>288479.48</v>
      </c>
      <c r="R15" s="33">
        <v>0</v>
      </c>
      <c r="S15" s="33">
        <v>0</v>
      </c>
      <c r="T15" s="33">
        <v>288479.48</v>
      </c>
      <c r="U15" s="34">
        <f t="shared" si="4"/>
        <v>28.882607128554262</v>
      </c>
      <c r="V15" s="34"/>
      <c r="W15" s="34"/>
      <c r="X15" s="34">
        <f t="shared" si="1"/>
        <v>28.882607128554262</v>
      </c>
      <c r="Y15" s="33">
        <f t="shared" si="2"/>
        <v>54.416743063022274</v>
      </c>
      <c r="Z15" s="33"/>
      <c r="AA15" s="39"/>
    </row>
    <row r="16" spans="1:27" s="9" customFormat="1" ht="63.75" customHeight="1">
      <c r="A16" s="45" t="s">
        <v>50</v>
      </c>
      <c r="B16" s="46" t="s">
        <v>51</v>
      </c>
      <c r="C16" s="35" t="s">
        <v>11</v>
      </c>
      <c r="D16" s="32"/>
      <c r="E16" s="32"/>
      <c r="F16" s="34">
        <v>110000</v>
      </c>
      <c r="G16" s="32"/>
      <c r="H16" s="32"/>
      <c r="I16" s="32">
        <f t="shared" si="9"/>
        <v>110000</v>
      </c>
      <c r="J16" s="32">
        <v>110000</v>
      </c>
      <c r="K16" s="32">
        <v>0</v>
      </c>
      <c r="L16" s="32">
        <v>0</v>
      </c>
      <c r="M16" s="33">
        <f t="shared" si="5"/>
        <v>110000</v>
      </c>
      <c r="N16" s="34">
        <v>110000</v>
      </c>
      <c r="O16" s="34">
        <v>0</v>
      </c>
      <c r="P16" s="32">
        <f t="shared" si="6"/>
        <v>0</v>
      </c>
      <c r="Q16" s="33">
        <f t="shared" si="10"/>
        <v>0</v>
      </c>
      <c r="R16" s="33">
        <v>0</v>
      </c>
      <c r="S16" s="33">
        <v>0</v>
      </c>
      <c r="T16" s="33">
        <v>0</v>
      </c>
      <c r="U16" s="34">
        <f t="shared" si="4"/>
        <v>0</v>
      </c>
      <c r="V16" s="34"/>
      <c r="W16" s="34"/>
      <c r="X16" s="34"/>
      <c r="Y16" s="33"/>
      <c r="Z16" s="33"/>
      <c r="AA16" s="39"/>
    </row>
    <row r="17" spans="1:16" ht="18.75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8.75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8.75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8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8.75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8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8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8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8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8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8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8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8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8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8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8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8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8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8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8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8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8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8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8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8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8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8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8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8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8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8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8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8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8.75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8.7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8.75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8.75">
      <c r="A54" s="1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8.75">
      <c r="A55" s="1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8.75">
      <c r="A56" s="1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8.75">
      <c r="A57" s="1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8.75">
      <c r="A58" s="1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8.75">
      <c r="A59" s="1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8.75">
      <c r="A60" s="1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8.75">
      <c r="A61" s="1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8.75">
      <c r="A62" s="1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8.75">
      <c r="A63" s="1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8.75">
      <c r="A64" s="1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8.75">
      <c r="A65" s="1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8.75">
      <c r="A66" s="1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8.75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8.75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8.75">
      <c r="A69" s="1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8.75">
      <c r="A70" s="1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8.75">
      <c r="A71" s="1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8.75">
      <c r="A72" s="1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8.75">
      <c r="A73" s="1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8.75">
      <c r="A74" s="1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8.75">
      <c r="A75" s="1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8.75">
      <c r="A76" s="1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8.75">
      <c r="A77" s="1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8.75">
      <c r="A78" s="1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8.75">
      <c r="A79" s="1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8.75">
      <c r="A80" s="1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8.75">
      <c r="A81" s="1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8.75">
      <c r="A82" s="1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8.75">
      <c r="A83" s="1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8.75">
      <c r="A84" s="1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.75">
      <c r="A85" s="1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8.75">
      <c r="A86" s="1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8.75">
      <c r="A87" s="1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8.75">
      <c r="A88" s="1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8.75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8.75">
      <c r="A90" s="1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8.75">
      <c r="A91" s="1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8.75">
      <c r="A92" s="1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8.75">
      <c r="A93" s="12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8.75">
      <c r="A94" s="12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8.75">
      <c r="A95" s="12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8.75">
      <c r="A96" s="12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8.75">
      <c r="A97" s="1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8.75">
      <c r="A98" s="1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8.75">
      <c r="A99" s="12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8.75">
      <c r="A100" s="1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8.75">
      <c r="A101" s="1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8.75">
      <c r="A102" s="1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8.75">
      <c r="A103" s="1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8.75">
      <c r="A104" s="1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8.75">
      <c r="A105" s="1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8.75">
      <c r="A106" s="1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8.75">
      <c r="A107" s="1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8.75">
      <c r="A108" s="1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8.75">
      <c r="A109" s="1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8.75">
      <c r="A110" s="1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8.75">
      <c r="A111" s="12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8.75">
      <c r="A112" s="1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8.75">
      <c r="A113" s="1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8.75">
      <c r="A114" s="1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8.75">
      <c r="A115" s="12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8.75">
      <c r="A116" s="1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8.75">
      <c r="A117" s="1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8.75">
      <c r="A118" s="1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8.75">
      <c r="A119" s="1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8.75">
      <c r="A120" s="1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8.75">
      <c r="A121" s="1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8.75">
      <c r="A122" s="1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8.75">
      <c r="A123" s="1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8.75">
      <c r="A124" s="1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8.75">
      <c r="A125" s="1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8.75">
      <c r="A126" s="1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8.75">
      <c r="A127" s="1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8.75">
      <c r="A128" s="1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8.75">
      <c r="A129" s="1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8.75">
      <c r="A130" s="1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8.75">
      <c r="A131" s="1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8.75">
      <c r="A132" s="1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8.75">
      <c r="A133" s="1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8.75">
      <c r="A134" s="1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8.75">
      <c r="A135" s="1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8.75">
      <c r="A136" s="1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8.75">
      <c r="A137" s="1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8.75">
      <c r="A138" s="1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8.75">
      <c r="A139" s="1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8.75">
      <c r="A140" s="1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8.75">
      <c r="A141" s="1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8.75">
      <c r="A142" s="1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8.75">
      <c r="A143" s="1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8.75">
      <c r="A144" s="1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8.75">
      <c r="A145" s="1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8.75">
      <c r="A146" s="1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8.75">
      <c r="A147" s="1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8.75">
      <c r="A148" s="1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8.75">
      <c r="A149" s="1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8.75">
      <c r="A150" s="1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8.75">
      <c r="A151" s="1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8.75">
      <c r="A152" s="1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</sheetData>
  <sheetProtection/>
  <mergeCells count="18">
    <mergeCell ref="Y2:Y3"/>
    <mergeCell ref="Z2:Z3"/>
    <mergeCell ref="A1:X1"/>
    <mergeCell ref="A2:A3"/>
    <mergeCell ref="C2:C3"/>
    <mergeCell ref="I2:L2"/>
    <mergeCell ref="Q2:T2"/>
    <mergeCell ref="U2:X2"/>
    <mergeCell ref="D2:D3"/>
    <mergeCell ref="E2:E3"/>
    <mergeCell ref="G2:G3"/>
    <mergeCell ref="H2:H3"/>
    <mergeCell ref="M2:P2"/>
    <mergeCell ref="F2:F3"/>
    <mergeCell ref="B5:C5"/>
    <mergeCell ref="A9:A15"/>
    <mergeCell ref="B9:B15"/>
    <mergeCell ref="AA2:AA3"/>
  </mergeCells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8" scale="4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67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2.25" customHeight="1">
      <c r="A2" s="69" t="s">
        <v>0</v>
      </c>
      <c r="B2" s="20" t="s">
        <v>1</v>
      </c>
      <c r="C2" s="70" t="s">
        <v>14</v>
      </c>
      <c r="D2" s="71" t="s">
        <v>26</v>
      </c>
      <c r="E2" s="71"/>
      <c r="F2" s="71"/>
      <c r="G2" s="72" t="s">
        <v>36</v>
      </c>
      <c r="H2" s="72"/>
      <c r="I2" s="72"/>
      <c r="J2" s="73" t="s">
        <v>34</v>
      </c>
      <c r="K2" s="74"/>
      <c r="L2" s="75"/>
      <c r="M2" s="76" t="s">
        <v>29</v>
      </c>
      <c r="N2" s="76" t="s">
        <v>30</v>
      </c>
    </row>
    <row r="3" spans="1:14" ht="25.5">
      <c r="A3" s="69"/>
      <c r="B3" s="21" t="s">
        <v>2</v>
      </c>
      <c r="C3" s="70"/>
      <c r="D3" s="22" t="s">
        <v>18</v>
      </c>
      <c r="E3" s="22" t="s">
        <v>19</v>
      </c>
      <c r="F3" s="22" t="s">
        <v>20</v>
      </c>
      <c r="G3" s="22" t="s">
        <v>18</v>
      </c>
      <c r="H3" s="22" t="s">
        <v>19</v>
      </c>
      <c r="I3" s="22" t="s">
        <v>20</v>
      </c>
      <c r="J3" s="22" t="s">
        <v>18</v>
      </c>
      <c r="K3" s="22" t="s">
        <v>19</v>
      </c>
      <c r="L3" s="22" t="s">
        <v>20</v>
      </c>
      <c r="M3" s="77"/>
      <c r="N3" s="77"/>
    </row>
    <row r="4" spans="1:14" ht="15">
      <c r="A4" s="23" t="s">
        <v>8</v>
      </c>
      <c r="B4" s="24">
        <v>2</v>
      </c>
      <c r="C4" s="25">
        <v>3</v>
      </c>
      <c r="D4" s="25">
        <v>4</v>
      </c>
      <c r="E4" s="24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</row>
    <row r="5" spans="1:14" ht="70.5" customHeight="1">
      <c r="A5" s="26">
        <v>1</v>
      </c>
      <c r="B5" s="66" t="s">
        <v>32</v>
      </c>
      <c r="C5" s="66"/>
      <c r="D5" s="27">
        <f>SUM(D6:D7)</f>
        <v>9048313</v>
      </c>
      <c r="E5" s="27">
        <f>SUM(E6:E7)</f>
        <v>0</v>
      </c>
      <c r="F5" s="27">
        <f>SUM(F6:F7)</f>
        <v>9048313</v>
      </c>
      <c r="G5" s="27">
        <f>SUM(G6:G7)</f>
        <v>3127240</v>
      </c>
      <c r="H5" s="27">
        <f>SUM(H6:H7)</f>
        <v>0</v>
      </c>
      <c r="I5" s="27">
        <f>SUM(I6:I7)</f>
        <v>3127240</v>
      </c>
      <c r="J5" s="27">
        <f>G5/D5*100</f>
        <v>34.56158070570724</v>
      </c>
      <c r="K5" s="27">
        <v>0</v>
      </c>
      <c r="L5" s="27">
        <f>I5/F5*100</f>
        <v>34.56158070570724</v>
      </c>
      <c r="M5" s="36">
        <f>SUM(M6:M7)</f>
        <v>9048313</v>
      </c>
      <c r="N5" s="27">
        <f>M5/D5*100</f>
        <v>100</v>
      </c>
    </row>
    <row r="6" spans="1:14" ht="58.5" customHeight="1">
      <c r="A6" s="28" t="s">
        <v>9</v>
      </c>
      <c r="B6" s="29" t="s">
        <v>15</v>
      </c>
      <c r="C6" s="29" t="s">
        <v>35</v>
      </c>
      <c r="D6" s="29">
        <f>E6+F6</f>
        <v>24540</v>
      </c>
      <c r="E6" s="29">
        <v>0</v>
      </c>
      <c r="F6" s="29">
        <v>24540</v>
      </c>
      <c r="G6" s="29">
        <f>H6+I6</f>
        <v>0</v>
      </c>
      <c r="H6" s="29">
        <v>0</v>
      </c>
      <c r="I6" s="29">
        <v>0</v>
      </c>
      <c r="J6" s="30">
        <f>G6/D6*100</f>
        <v>0</v>
      </c>
      <c r="K6" s="30">
        <v>0</v>
      </c>
      <c r="L6" s="30">
        <f>I6/F6*100</f>
        <v>0</v>
      </c>
      <c r="M6" s="37">
        <f>F6</f>
        <v>24540</v>
      </c>
      <c r="N6" s="30">
        <f>M6/D6*100</f>
        <v>100</v>
      </c>
    </row>
    <row r="7" spans="1:14" ht="34.5" customHeight="1">
      <c r="A7" s="28" t="s">
        <v>10</v>
      </c>
      <c r="B7" s="29" t="s">
        <v>33</v>
      </c>
      <c r="C7" s="29" t="s">
        <v>35</v>
      </c>
      <c r="D7" s="29">
        <f>E7+F7</f>
        <v>9023773</v>
      </c>
      <c r="E7" s="29">
        <v>0</v>
      </c>
      <c r="F7" s="29">
        <v>9023773</v>
      </c>
      <c r="G7" s="29">
        <f>H7+I7</f>
        <v>3127240</v>
      </c>
      <c r="H7" s="29">
        <v>0</v>
      </c>
      <c r="I7" s="29">
        <v>3127240</v>
      </c>
      <c r="J7" s="30">
        <f>G7/D7*100</f>
        <v>34.65557034734805</v>
      </c>
      <c r="K7" s="30">
        <v>0</v>
      </c>
      <c r="L7" s="30">
        <f>I7/F7*100</f>
        <v>34.65557034734805</v>
      </c>
      <c r="M7" s="37">
        <f>F7</f>
        <v>9023773</v>
      </c>
      <c r="N7" s="30">
        <f>M7/D7*100</f>
        <v>100</v>
      </c>
    </row>
  </sheetData>
  <sheetProtection/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Пользователь</cp:lastModifiedBy>
  <cp:lastPrinted>2016-05-10T08:52:06Z</cp:lastPrinted>
  <dcterms:created xsi:type="dcterms:W3CDTF">2012-05-22T08:33:39Z</dcterms:created>
  <dcterms:modified xsi:type="dcterms:W3CDTF">2016-05-10T08:53:53Z</dcterms:modified>
  <cp:category/>
  <cp:version/>
  <cp:contentType/>
  <cp:contentStatus/>
</cp:coreProperties>
</file>