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680" activeTab="0"/>
  </bookViews>
  <sheets>
    <sheet name="муниципальные" sheetId="1" r:id="rId1"/>
  </sheets>
  <definedNames>
    <definedName name="_xlnm.Print_Titles" localSheetId="0">'муниципальные'!$2:$3</definedName>
    <definedName name="_xlnm.Print_Area" localSheetId="0">'муниципальные'!$A$1:$Y$16</definedName>
  </definedNames>
  <calcPr fullCalcOnLoad="1"/>
</workbook>
</file>

<file path=xl/sharedStrings.xml><?xml version="1.0" encoding="utf-8"?>
<sst xmlns="http://schemas.openxmlformats.org/spreadsheetml/2006/main" count="55" uniqueCount="39">
  <si>
    <t>№ п/п</t>
  </si>
  <si>
    <t>Наименование программы</t>
  </si>
  <si>
    <t>Запланированные мероприятия</t>
  </si>
  <si>
    <t>ДГС</t>
  </si>
  <si>
    <t>ДЖКХ</t>
  </si>
  <si>
    <t>ДИиЗО</t>
  </si>
  <si>
    <t>ДОиМП</t>
  </si>
  <si>
    <t>КФКиС</t>
  </si>
  <si>
    <t>1</t>
  </si>
  <si>
    <t>КК</t>
  </si>
  <si>
    <t>ДДА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</si>
  <si>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</si>
  <si>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Исполнит.    ГРБС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</si>
  <si>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</si>
  <si>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</si>
  <si>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</si>
  <si>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Реализация мероприятий подпрограммы "Обеспечение первичных мер пожарной безопасности в городе Нефтеюганске"</t>
  </si>
  <si>
    <t>Всего</t>
  </si>
  <si>
    <t>окружной бюджет</t>
  </si>
  <si>
    <t>местный бюджет</t>
  </si>
  <si>
    <t>% исполнения</t>
  </si>
  <si>
    <t>11</t>
  </si>
  <si>
    <t>11.1</t>
  </si>
  <si>
    <t>11.1.1</t>
  </si>
  <si>
    <t>11.1.2</t>
  </si>
  <si>
    <t>11.2</t>
  </si>
  <si>
    <t>11.2.1</t>
  </si>
  <si>
    <t>% исполнения к финансированию из окружного бюджета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</si>
  <si>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</si>
  <si>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</si>
  <si>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Субсидии на создание общественных спасательных постов в местах массового отдыха людей на водных объектах</t>
  </si>
  <si>
    <t>январь</t>
  </si>
  <si>
    <t>февраль</t>
  </si>
  <si>
    <t>март</t>
  </si>
  <si>
    <t>Кассовый расход на 01.02.2015 (рублей)</t>
  </si>
  <si>
    <t>Профинансировано на 01.02.2015 (рублей)</t>
  </si>
  <si>
    <t xml:space="preserve"> к плану 2015  года</t>
  </si>
  <si>
    <t xml:space="preserve"> к плану 1 квартала 2015  года</t>
  </si>
  <si>
    <t>1 квартал на 2015 год (рублей)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</si>
</sst>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Alignment="1">
      <alignment/>
    </xf>
    <xf numFmtId="49" fontId="37" fillId="0" borderId="0" xfId="0" applyNumberFormat="1" applyFont="1" applyFill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wrapText="1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="71" zoomScaleNormal="71" zoomScaleSheetLayoutView="39"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9.7109375" style="25" customWidth="1"/>
    <col min="2" max="2" width="66.140625" style="22" customWidth="1"/>
    <col min="3" max="3" width="13.8515625" style="22" customWidth="1"/>
    <col min="4" max="4" width="22.7109375" style="22" customWidth="1"/>
    <col min="5" max="5" width="22.8515625" style="22" customWidth="1"/>
    <col min="6" max="6" width="21.8515625" style="22" customWidth="1"/>
    <col min="7" max="7" width="0.5625" style="22" hidden="1" customWidth="1"/>
    <col min="8" max="9" width="23.7109375" style="22" hidden="1" customWidth="1"/>
    <col min="10" max="15" width="23.7109375" style="22" customWidth="1"/>
    <col min="16" max="16" width="19.140625" style="24" customWidth="1"/>
    <col min="17" max="17" width="18.140625" style="24" customWidth="1"/>
    <col min="18" max="18" width="20.57421875" style="24" customWidth="1"/>
    <col min="19" max="19" width="17.7109375" style="22" customWidth="1"/>
    <col min="20" max="20" width="15.7109375" style="22" customWidth="1"/>
    <col min="21" max="21" width="15.140625" style="22" customWidth="1"/>
    <col min="22" max="22" width="19.28125" style="22" customWidth="1"/>
    <col min="23" max="23" width="13.7109375" style="22" customWidth="1"/>
    <col min="24" max="24" width="17.421875" style="22" customWidth="1"/>
    <col min="25" max="25" width="35.00390625" style="22" customWidth="1"/>
    <col min="26" max="16384" width="9.140625" style="22" customWidth="1"/>
  </cols>
  <sheetData>
    <row r="1" spans="1:18" s="4" customFormat="1" ht="18.75">
      <c r="A1" s="36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5" s="6" customFormat="1" ht="18.75" customHeight="1">
      <c r="A2" s="38" t="s">
        <v>0</v>
      </c>
      <c r="B2" s="5" t="s">
        <v>1</v>
      </c>
      <c r="C2" s="39" t="s">
        <v>12</v>
      </c>
      <c r="D2" s="40" t="s">
        <v>29</v>
      </c>
      <c r="E2" s="40"/>
      <c r="F2" s="40"/>
      <c r="G2" s="39" t="s">
        <v>31</v>
      </c>
      <c r="H2" s="39" t="s">
        <v>32</v>
      </c>
      <c r="I2" s="39" t="s">
        <v>33</v>
      </c>
      <c r="J2" s="33" t="s">
        <v>38</v>
      </c>
      <c r="K2" s="34"/>
      <c r="L2" s="35"/>
      <c r="M2" s="40" t="s">
        <v>35</v>
      </c>
      <c r="N2" s="40"/>
      <c r="O2" s="40"/>
      <c r="P2" s="41" t="s">
        <v>34</v>
      </c>
      <c r="Q2" s="41"/>
      <c r="R2" s="41"/>
      <c r="S2" s="32" t="s">
        <v>20</v>
      </c>
      <c r="T2" s="32"/>
      <c r="U2" s="32"/>
      <c r="V2" s="32" t="s">
        <v>20</v>
      </c>
      <c r="W2" s="32"/>
      <c r="X2" s="32"/>
      <c r="Y2" s="32" t="s">
        <v>27</v>
      </c>
    </row>
    <row r="3" spans="1:25" s="6" customFormat="1" ht="56.25">
      <c r="A3" s="38"/>
      <c r="B3" s="7" t="s">
        <v>2</v>
      </c>
      <c r="C3" s="39"/>
      <c r="D3" s="8" t="s">
        <v>17</v>
      </c>
      <c r="E3" s="8" t="s">
        <v>18</v>
      </c>
      <c r="F3" s="8" t="s">
        <v>19</v>
      </c>
      <c r="G3" s="39"/>
      <c r="H3" s="39"/>
      <c r="I3" s="39"/>
      <c r="J3" s="8" t="s">
        <v>17</v>
      </c>
      <c r="K3" s="8" t="s">
        <v>18</v>
      </c>
      <c r="L3" s="8" t="s">
        <v>19</v>
      </c>
      <c r="M3" s="26" t="s">
        <v>17</v>
      </c>
      <c r="N3" s="26" t="s">
        <v>18</v>
      </c>
      <c r="O3" s="26" t="s">
        <v>19</v>
      </c>
      <c r="P3" s="8" t="s">
        <v>17</v>
      </c>
      <c r="Q3" s="8" t="s">
        <v>18</v>
      </c>
      <c r="R3" s="8" t="s">
        <v>19</v>
      </c>
      <c r="S3" s="9" t="s">
        <v>36</v>
      </c>
      <c r="T3" s="9" t="s">
        <v>18</v>
      </c>
      <c r="U3" s="8" t="s">
        <v>19</v>
      </c>
      <c r="V3" s="9" t="s">
        <v>37</v>
      </c>
      <c r="W3" s="9" t="s">
        <v>18</v>
      </c>
      <c r="X3" s="8" t="s">
        <v>19</v>
      </c>
      <c r="Y3" s="32"/>
    </row>
    <row r="4" spans="1:25" s="6" customFormat="1" ht="21.75" customHeight="1">
      <c r="A4" s="10" t="s">
        <v>8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1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</row>
    <row r="5" spans="1:25" s="13" customFormat="1" ht="62.25" customHeight="1">
      <c r="A5" s="14" t="s">
        <v>21</v>
      </c>
      <c r="B5" s="29" t="s">
        <v>11</v>
      </c>
      <c r="C5" s="29"/>
      <c r="D5" s="2">
        <f>D6+D9</f>
        <v>18905049</v>
      </c>
      <c r="E5" s="2">
        <f aca="true" t="shared" si="0" ref="E5:R5">E6+E9</f>
        <v>11000</v>
      </c>
      <c r="F5" s="2">
        <f t="shared" si="0"/>
        <v>18894049</v>
      </c>
      <c r="G5" s="2">
        <f t="shared" si="0"/>
        <v>43088</v>
      </c>
      <c r="H5" s="2">
        <f t="shared" si="0"/>
        <v>399186</v>
      </c>
      <c r="I5" s="2">
        <f t="shared" si="0"/>
        <v>1813373</v>
      </c>
      <c r="J5" s="2">
        <f>J6+J9</f>
        <v>2255647</v>
      </c>
      <c r="K5" s="2">
        <f>K6+K9</f>
        <v>0</v>
      </c>
      <c r="L5" s="2">
        <f>L6+L9</f>
        <v>2255647</v>
      </c>
      <c r="M5" s="2">
        <f>M6+M9</f>
        <v>0</v>
      </c>
      <c r="N5" s="2">
        <f>N6+N9</f>
        <v>0</v>
      </c>
      <c r="O5" s="2">
        <f>O6+O9</f>
        <v>0</v>
      </c>
      <c r="P5" s="2">
        <f t="shared" si="0"/>
        <v>46814.259999999995</v>
      </c>
      <c r="Q5" s="2">
        <f t="shared" si="0"/>
        <v>0</v>
      </c>
      <c r="R5" s="2">
        <f t="shared" si="0"/>
        <v>46814.259999999995</v>
      </c>
      <c r="S5" s="15">
        <f>P5/D5*100</f>
        <v>0.24762834521084814</v>
      </c>
      <c r="T5" s="15">
        <f>Q5/E5*100</f>
        <v>0</v>
      </c>
      <c r="U5" s="15">
        <f>R5/F5*100</f>
        <v>0.2477725129219258</v>
      </c>
      <c r="V5" s="15">
        <f aca="true" t="shared" si="1" ref="V5:V16">P5/J5*100</f>
        <v>2.0754249224280215</v>
      </c>
      <c r="W5" s="15">
        <v>0</v>
      </c>
      <c r="X5" s="15">
        <f aca="true" t="shared" si="2" ref="X5:X16">R5/L5*100</f>
        <v>2.0754249224280215</v>
      </c>
      <c r="Y5" s="15">
        <v>0</v>
      </c>
    </row>
    <row r="6" spans="1:25" s="13" customFormat="1" ht="77.25" customHeight="1">
      <c r="A6" s="14" t="s">
        <v>22</v>
      </c>
      <c r="B6" s="28" t="s">
        <v>13</v>
      </c>
      <c r="C6" s="28"/>
      <c r="D6" s="2">
        <f>SUM(D7:D8)</f>
        <v>293200</v>
      </c>
      <c r="E6" s="2">
        <f>SUM(E7:E8)</f>
        <v>11000</v>
      </c>
      <c r="F6" s="2">
        <f>SUM(F7:F8)</f>
        <v>282200</v>
      </c>
      <c r="G6" s="2">
        <f>SUM(G7:G8)</f>
        <v>0</v>
      </c>
      <c r="H6" s="2">
        <f>SUM(H7:H8)</f>
        <v>0</v>
      </c>
      <c r="I6" s="2">
        <f>SUM(I7:I8)</f>
        <v>0</v>
      </c>
      <c r="J6" s="2">
        <f>SUM(J7:J8)</f>
        <v>0</v>
      </c>
      <c r="K6" s="2">
        <f>K7+K8</f>
        <v>0</v>
      </c>
      <c r="L6" s="2">
        <f>L7+L8</f>
        <v>0</v>
      </c>
      <c r="M6" s="2">
        <f>SUM(M7:M8)</f>
        <v>0</v>
      </c>
      <c r="N6" s="2">
        <f>SUM(N7:N8)</f>
        <v>0</v>
      </c>
      <c r="O6" s="2">
        <f>SUM(O7:O8)</f>
        <v>0</v>
      </c>
      <c r="P6" s="2">
        <f>SUM(P7:P8)</f>
        <v>0</v>
      </c>
      <c r="Q6" s="2">
        <f>SUM(Q7:Q8)</f>
        <v>0</v>
      </c>
      <c r="R6" s="2">
        <f>SUM(R7:R8)</f>
        <v>0</v>
      </c>
      <c r="S6" s="15">
        <f aca="true" t="shared" si="3" ref="S6:S16">P6/D6*100</f>
        <v>0</v>
      </c>
      <c r="T6" s="15">
        <f>Q6/E6*100</f>
        <v>0</v>
      </c>
      <c r="U6" s="15">
        <f>R6/F6*100</f>
        <v>0</v>
      </c>
      <c r="V6" s="15">
        <v>0</v>
      </c>
      <c r="W6" s="15">
        <v>0</v>
      </c>
      <c r="X6" s="15">
        <v>0</v>
      </c>
      <c r="Y6" s="15">
        <v>0</v>
      </c>
    </row>
    <row r="7" spans="1:25" s="6" customFormat="1" ht="29.25" customHeight="1">
      <c r="A7" s="27" t="s">
        <v>23</v>
      </c>
      <c r="B7" s="20" t="s">
        <v>14</v>
      </c>
      <c r="C7" s="18" t="s">
        <v>10</v>
      </c>
      <c r="D7" s="3">
        <f>E7+F7</f>
        <v>282200</v>
      </c>
      <c r="E7" s="3">
        <v>0</v>
      </c>
      <c r="F7" s="3">
        <v>282200</v>
      </c>
      <c r="G7" s="3">
        <v>0</v>
      </c>
      <c r="H7" s="3">
        <v>0</v>
      </c>
      <c r="I7" s="3">
        <v>0</v>
      </c>
      <c r="J7" s="3">
        <f>G7+H7+I7</f>
        <v>0</v>
      </c>
      <c r="K7" s="3">
        <v>0</v>
      </c>
      <c r="L7" s="3">
        <v>0</v>
      </c>
      <c r="M7" s="3">
        <f>N7+O7</f>
        <v>0</v>
      </c>
      <c r="N7" s="3">
        <v>0</v>
      </c>
      <c r="O7" s="3">
        <v>0</v>
      </c>
      <c r="P7" s="17">
        <f>Q7+R7</f>
        <v>0</v>
      </c>
      <c r="Q7" s="17">
        <v>0</v>
      </c>
      <c r="R7" s="17">
        <v>0</v>
      </c>
      <c r="S7" s="3">
        <f t="shared" si="3"/>
        <v>0</v>
      </c>
      <c r="T7" s="17">
        <v>0</v>
      </c>
      <c r="U7" s="3">
        <f>R7/F7*100</f>
        <v>0</v>
      </c>
      <c r="V7" s="3">
        <v>0</v>
      </c>
      <c r="W7" s="3">
        <v>0</v>
      </c>
      <c r="X7" s="3">
        <v>0</v>
      </c>
      <c r="Y7" s="3">
        <v>0</v>
      </c>
    </row>
    <row r="8" spans="1:25" s="6" customFormat="1" ht="50.25" customHeight="1">
      <c r="A8" s="27" t="s">
        <v>24</v>
      </c>
      <c r="B8" s="20" t="s">
        <v>30</v>
      </c>
      <c r="C8" s="18" t="s">
        <v>10</v>
      </c>
      <c r="D8" s="3">
        <f>E8+F8</f>
        <v>11000</v>
      </c>
      <c r="E8" s="3">
        <v>11000</v>
      </c>
      <c r="F8" s="3">
        <v>0</v>
      </c>
      <c r="G8" s="3">
        <v>0</v>
      </c>
      <c r="H8" s="3">
        <v>0</v>
      </c>
      <c r="I8" s="3">
        <v>0</v>
      </c>
      <c r="J8" s="3">
        <f>G8+H8+I8</f>
        <v>0</v>
      </c>
      <c r="K8" s="3">
        <v>0</v>
      </c>
      <c r="L8" s="3">
        <v>0</v>
      </c>
      <c r="M8" s="3">
        <f>N8+O8</f>
        <v>0</v>
      </c>
      <c r="N8" s="3">
        <v>0</v>
      </c>
      <c r="O8" s="3">
        <v>0</v>
      </c>
      <c r="P8" s="17">
        <f>Q8+R8</f>
        <v>0</v>
      </c>
      <c r="Q8" s="17">
        <v>0</v>
      </c>
      <c r="R8" s="17">
        <v>0</v>
      </c>
      <c r="S8" s="3">
        <f t="shared" si="3"/>
        <v>0</v>
      </c>
      <c r="T8" s="3">
        <f>Q8/E8*100</f>
        <v>0</v>
      </c>
      <c r="U8" s="17">
        <v>0</v>
      </c>
      <c r="V8" s="3">
        <v>0</v>
      </c>
      <c r="W8" s="3">
        <v>0</v>
      </c>
      <c r="X8" s="3">
        <v>0</v>
      </c>
      <c r="Y8" s="3">
        <v>0</v>
      </c>
    </row>
    <row r="9" spans="1:25" s="13" customFormat="1" ht="46.5" customHeight="1">
      <c r="A9" s="14" t="s">
        <v>25</v>
      </c>
      <c r="B9" s="21" t="s">
        <v>15</v>
      </c>
      <c r="C9" s="16"/>
      <c r="D9" s="15">
        <f>SUM(D10:D16)</f>
        <v>18611849</v>
      </c>
      <c r="E9" s="15">
        <f>SUM(E10:E16)</f>
        <v>0</v>
      </c>
      <c r="F9" s="15">
        <f>SUM(F10:F16)</f>
        <v>18611849</v>
      </c>
      <c r="G9" s="15">
        <f>SUM(G10:G16)</f>
        <v>43088</v>
      </c>
      <c r="H9" s="15">
        <f>SUM(H10:H16)</f>
        <v>399186</v>
      </c>
      <c r="I9" s="15">
        <f>SUM(I10:I16)</f>
        <v>1813373</v>
      </c>
      <c r="J9" s="15">
        <f>SUM(J10:J16)</f>
        <v>2255647</v>
      </c>
      <c r="K9" s="15">
        <f>K10+K11+K12+K13+K14+K15+K16</f>
        <v>0</v>
      </c>
      <c r="L9" s="15">
        <f>L10+L11+L12+L13+L14+L15+L16</f>
        <v>2255647</v>
      </c>
      <c r="M9" s="15">
        <f>SUM(M10:M16)</f>
        <v>0</v>
      </c>
      <c r="N9" s="15">
        <f>SUM(N10:N16)</f>
        <v>0</v>
      </c>
      <c r="O9" s="15">
        <f>SUM(O10:O16)</f>
        <v>0</v>
      </c>
      <c r="P9" s="15">
        <f>SUM(P10:P16)</f>
        <v>46814.259999999995</v>
      </c>
      <c r="Q9" s="15">
        <f>SUM(Q10:Q16)</f>
        <v>0</v>
      </c>
      <c r="R9" s="15">
        <f>SUM(R10:R16)</f>
        <v>46814.259999999995</v>
      </c>
      <c r="S9" s="15">
        <f t="shared" si="3"/>
        <v>0.25152933488768364</v>
      </c>
      <c r="T9" s="15">
        <v>0</v>
      </c>
      <c r="U9" s="15">
        <f aca="true" t="shared" si="4" ref="U9:U16">R9/F9*100</f>
        <v>0.25152933488768364</v>
      </c>
      <c r="V9" s="15">
        <f t="shared" si="1"/>
        <v>2.0754249224280215</v>
      </c>
      <c r="W9" s="15">
        <v>0</v>
      </c>
      <c r="X9" s="15">
        <f t="shared" si="2"/>
        <v>2.0754249224280215</v>
      </c>
      <c r="Y9" s="15">
        <v>0</v>
      </c>
    </row>
    <row r="10" spans="1:25" s="6" customFormat="1" ht="31.5" customHeight="1">
      <c r="A10" s="31" t="s">
        <v>26</v>
      </c>
      <c r="B10" s="30" t="s">
        <v>16</v>
      </c>
      <c r="C10" s="18" t="s">
        <v>10</v>
      </c>
      <c r="D10" s="3">
        <f aca="true" t="shared" si="5" ref="D10:D16">E10+F10</f>
        <v>448000</v>
      </c>
      <c r="E10" s="3">
        <v>0</v>
      </c>
      <c r="F10" s="3">
        <v>448000</v>
      </c>
      <c r="G10" s="3">
        <v>20000</v>
      </c>
      <c r="H10" s="3">
        <v>25000</v>
      </c>
      <c r="I10" s="3">
        <v>25000</v>
      </c>
      <c r="J10" s="3">
        <f>G10+H10+I10</f>
        <v>70000</v>
      </c>
      <c r="K10" s="3">
        <v>0</v>
      </c>
      <c r="L10" s="3">
        <v>70000</v>
      </c>
      <c r="M10" s="3">
        <f>N10+O10</f>
        <v>0</v>
      </c>
      <c r="N10" s="3">
        <v>0</v>
      </c>
      <c r="O10" s="3">
        <v>0</v>
      </c>
      <c r="P10" s="17">
        <f>Q10+R10</f>
        <v>0</v>
      </c>
      <c r="Q10" s="17">
        <v>0</v>
      </c>
      <c r="R10" s="17">
        <v>0</v>
      </c>
      <c r="S10" s="3">
        <f t="shared" si="3"/>
        <v>0</v>
      </c>
      <c r="T10" s="3">
        <v>0</v>
      </c>
      <c r="U10" s="3">
        <f t="shared" si="4"/>
        <v>0</v>
      </c>
      <c r="V10" s="3">
        <f t="shared" si="1"/>
        <v>0</v>
      </c>
      <c r="W10" s="3">
        <v>0</v>
      </c>
      <c r="X10" s="3">
        <f t="shared" si="2"/>
        <v>0</v>
      </c>
      <c r="Y10" s="3">
        <v>0</v>
      </c>
    </row>
    <row r="11" spans="1:25" s="6" customFormat="1" ht="31.5" customHeight="1">
      <c r="A11" s="31"/>
      <c r="B11" s="30"/>
      <c r="C11" s="18" t="s">
        <v>6</v>
      </c>
      <c r="D11" s="3">
        <f t="shared" si="5"/>
        <v>9276000</v>
      </c>
      <c r="E11" s="3">
        <v>0</v>
      </c>
      <c r="F11" s="3">
        <v>9276000</v>
      </c>
      <c r="G11" s="3">
        <v>0</v>
      </c>
      <c r="H11" s="3">
        <v>0</v>
      </c>
      <c r="I11" s="3">
        <v>1323250</v>
      </c>
      <c r="J11" s="3">
        <f aca="true" t="shared" si="6" ref="J11:J16">G11+H11+I11</f>
        <v>1323250</v>
      </c>
      <c r="K11" s="3">
        <v>0</v>
      </c>
      <c r="L11" s="3">
        <v>1323250</v>
      </c>
      <c r="M11" s="3">
        <f aca="true" t="shared" si="7" ref="M11:M16">N11+O11</f>
        <v>0</v>
      </c>
      <c r="N11" s="3">
        <v>0</v>
      </c>
      <c r="O11" s="3">
        <v>0</v>
      </c>
      <c r="P11" s="17">
        <f aca="true" t="shared" si="8" ref="P11:P16">Q11+R11</f>
        <v>43851.34</v>
      </c>
      <c r="Q11" s="3">
        <v>0</v>
      </c>
      <c r="R11" s="3">
        <v>43851.34</v>
      </c>
      <c r="S11" s="3">
        <f t="shared" si="3"/>
        <v>0.47273975851660194</v>
      </c>
      <c r="T11" s="3">
        <v>0</v>
      </c>
      <c r="U11" s="3">
        <f t="shared" si="4"/>
        <v>0.47273975851660194</v>
      </c>
      <c r="V11" s="3">
        <f t="shared" si="1"/>
        <v>3.3139119591913846</v>
      </c>
      <c r="W11" s="3">
        <v>0</v>
      </c>
      <c r="X11" s="3">
        <f t="shared" si="2"/>
        <v>3.3139119591913846</v>
      </c>
      <c r="Y11" s="3">
        <v>0</v>
      </c>
    </row>
    <row r="12" spans="1:25" s="6" customFormat="1" ht="23.25" customHeight="1">
      <c r="A12" s="31"/>
      <c r="B12" s="30"/>
      <c r="C12" s="18" t="s">
        <v>9</v>
      </c>
      <c r="D12" s="3">
        <f t="shared" si="5"/>
        <v>1877249</v>
      </c>
      <c r="E12" s="3">
        <v>0</v>
      </c>
      <c r="F12" s="3">
        <v>1877249</v>
      </c>
      <c r="G12" s="3">
        <v>13000</v>
      </c>
      <c r="H12" s="3">
        <v>184680</v>
      </c>
      <c r="I12" s="3">
        <v>176351</v>
      </c>
      <c r="J12" s="3">
        <f t="shared" si="6"/>
        <v>374031</v>
      </c>
      <c r="K12" s="3">
        <v>0</v>
      </c>
      <c r="L12" s="3">
        <v>374031</v>
      </c>
      <c r="M12" s="3">
        <f t="shared" si="7"/>
        <v>0</v>
      </c>
      <c r="N12" s="3">
        <v>0</v>
      </c>
      <c r="O12" s="3">
        <v>0</v>
      </c>
      <c r="P12" s="17">
        <f t="shared" si="8"/>
        <v>2962.92</v>
      </c>
      <c r="Q12" s="17">
        <v>0</v>
      </c>
      <c r="R12" s="17">
        <v>2962.92</v>
      </c>
      <c r="S12" s="3">
        <f t="shared" si="3"/>
        <v>0.15783308447627353</v>
      </c>
      <c r="T12" s="3">
        <v>0</v>
      </c>
      <c r="U12" s="3">
        <f t="shared" si="4"/>
        <v>0.15783308447627353</v>
      </c>
      <c r="V12" s="3">
        <f t="shared" si="1"/>
        <v>0.7921589386975946</v>
      </c>
      <c r="W12" s="3">
        <v>0</v>
      </c>
      <c r="X12" s="3">
        <f t="shared" si="2"/>
        <v>0.7921589386975946</v>
      </c>
      <c r="Y12" s="3">
        <v>0</v>
      </c>
    </row>
    <row r="13" spans="1:25" s="6" customFormat="1" ht="24" customHeight="1">
      <c r="A13" s="31"/>
      <c r="B13" s="30"/>
      <c r="C13" s="18" t="s">
        <v>7</v>
      </c>
      <c r="D13" s="3">
        <f t="shared" si="5"/>
        <v>1006800</v>
      </c>
      <c r="E13" s="3">
        <v>0</v>
      </c>
      <c r="F13" s="3">
        <v>1006800</v>
      </c>
      <c r="G13" s="3">
        <v>0</v>
      </c>
      <c r="H13" s="3">
        <v>112750</v>
      </c>
      <c r="I13" s="3">
        <v>112750</v>
      </c>
      <c r="J13" s="3">
        <f t="shared" si="6"/>
        <v>225500</v>
      </c>
      <c r="K13" s="3">
        <v>0</v>
      </c>
      <c r="L13" s="3">
        <v>225500</v>
      </c>
      <c r="M13" s="3">
        <f t="shared" si="7"/>
        <v>0</v>
      </c>
      <c r="N13" s="3">
        <v>0</v>
      </c>
      <c r="O13" s="3">
        <v>0</v>
      </c>
      <c r="P13" s="17">
        <f t="shared" si="8"/>
        <v>0</v>
      </c>
      <c r="Q13" s="17">
        <v>0</v>
      </c>
      <c r="R13" s="17">
        <v>0</v>
      </c>
      <c r="S13" s="3">
        <f t="shared" si="3"/>
        <v>0</v>
      </c>
      <c r="T13" s="3">
        <v>0</v>
      </c>
      <c r="U13" s="3">
        <f t="shared" si="4"/>
        <v>0</v>
      </c>
      <c r="V13" s="3">
        <f t="shared" si="1"/>
        <v>0</v>
      </c>
      <c r="W13" s="3">
        <v>0</v>
      </c>
      <c r="X13" s="3">
        <f t="shared" si="2"/>
        <v>0</v>
      </c>
      <c r="Y13" s="3">
        <v>0</v>
      </c>
    </row>
    <row r="14" spans="1:25" s="6" customFormat="1" ht="25.5" customHeight="1">
      <c r="A14" s="31"/>
      <c r="B14" s="30"/>
      <c r="C14" s="19" t="s">
        <v>3</v>
      </c>
      <c r="D14" s="3">
        <f t="shared" si="5"/>
        <v>66500</v>
      </c>
      <c r="E14" s="3">
        <v>0</v>
      </c>
      <c r="F14" s="3">
        <v>66500</v>
      </c>
      <c r="G14" s="1">
        <v>0</v>
      </c>
      <c r="H14" s="1">
        <v>0</v>
      </c>
      <c r="I14" s="1">
        <v>9300</v>
      </c>
      <c r="J14" s="3">
        <f t="shared" si="6"/>
        <v>9300</v>
      </c>
      <c r="K14" s="3">
        <v>0</v>
      </c>
      <c r="L14" s="3">
        <v>9300</v>
      </c>
      <c r="M14" s="3">
        <f t="shared" si="7"/>
        <v>0</v>
      </c>
      <c r="N14" s="3">
        <v>0</v>
      </c>
      <c r="O14" s="3">
        <v>0</v>
      </c>
      <c r="P14" s="17">
        <f t="shared" si="8"/>
        <v>0</v>
      </c>
      <c r="Q14" s="17">
        <v>0</v>
      </c>
      <c r="R14" s="17">
        <v>0</v>
      </c>
      <c r="S14" s="3">
        <f t="shared" si="3"/>
        <v>0</v>
      </c>
      <c r="T14" s="3">
        <v>0</v>
      </c>
      <c r="U14" s="3">
        <f t="shared" si="4"/>
        <v>0</v>
      </c>
      <c r="V14" s="3">
        <f t="shared" si="1"/>
        <v>0</v>
      </c>
      <c r="W14" s="3">
        <v>0</v>
      </c>
      <c r="X14" s="3">
        <f t="shared" si="2"/>
        <v>0</v>
      </c>
      <c r="Y14" s="3">
        <v>0</v>
      </c>
    </row>
    <row r="15" spans="1:25" s="6" customFormat="1" ht="31.5" customHeight="1">
      <c r="A15" s="31"/>
      <c r="B15" s="30"/>
      <c r="C15" s="18" t="s">
        <v>4</v>
      </c>
      <c r="D15" s="3">
        <f t="shared" si="5"/>
        <v>5792300</v>
      </c>
      <c r="E15" s="3">
        <v>0</v>
      </c>
      <c r="F15" s="3">
        <v>5792300</v>
      </c>
      <c r="G15" s="3">
        <v>10088</v>
      </c>
      <c r="H15" s="3">
        <v>76756</v>
      </c>
      <c r="I15" s="3">
        <v>143422</v>
      </c>
      <c r="J15" s="3">
        <f t="shared" si="6"/>
        <v>230266</v>
      </c>
      <c r="K15" s="3">
        <v>0</v>
      </c>
      <c r="L15" s="3">
        <v>230266</v>
      </c>
      <c r="M15" s="3">
        <f t="shared" si="7"/>
        <v>0</v>
      </c>
      <c r="N15" s="3">
        <v>0</v>
      </c>
      <c r="O15" s="3">
        <v>0</v>
      </c>
      <c r="P15" s="17">
        <f t="shared" si="8"/>
        <v>0</v>
      </c>
      <c r="Q15" s="17">
        <v>0</v>
      </c>
      <c r="R15" s="17">
        <v>0</v>
      </c>
      <c r="S15" s="3">
        <f t="shared" si="3"/>
        <v>0</v>
      </c>
      <c r="T15" s="3">
        <v>0</v>
      </c>
      <c r="U15" s="3">
        <f t="shared" si="4"/>
        <v>0</v>
      </c>
      <c r="V15" s="3">
        <f t="shared" si="1"/>
        <v>0</v>
      </c>
      <c r="W15" s="3">
        <v>0</v>
      </c>
      <c r="X15" s="3">
        <f t="shared" si="2"/>
        <v>0</v>
      </c>
      <c r="Y15" s="3">
        <v>0</v>
      </c>
    </row>
    <row r="16" spans="1:25" s="6" customFormat="1" ht="30.75" customHeight="1">
      <c r="A16" s="31"/>
      <c r="B16" s="30"/>
      <c r="C16" s="18" t="s">
        <v>5</v>
      </c>
      <c r="D16" s="3">
        <f t="shared" si="5"/>
        <v>145000</v>
      </c>
      <c r="E16" s="3">
        <v>0</v>
      </c>
      <c r="F16" s="3">
        <v>145000</v>
      </c>
      <c r="G16" s="18">
        <v>0</v>
      </c>
      <c r="H16" s="18">
        <v>0</v>
      </c>
      <c r="I16" s="18">
        <v>23300</v>
      </c>
      <c r="J16" s="3">
        <f t="shared" si="6"/>
        <v>23300</v>
      </c>
      <c r="K16" s="3">
        <v>0</v>
      </c>
      <c r="L16" s="3">
        <v>23300</v>
      </c>
      <c r="M16" s="3">
        <f t="shared" si="7"/>
        <v>0</v>
      </c>
      <c r="N16" s="3">
        <v>0</v>
      </c>
      <c r="O16" s="3">
        <v>0</v>
      </c>
      <c r="P16" s="17">
        <f t="shared" si="8"/>
        <v>0</v>
      </c>
      <c r="Q16" s="17">
        <v>0</v>
      </c>
      <c r="R16" s="17">
        <v>0</v>
      </c>
      <c r="S16" s="3">
        <f t="shared" si="3"/>
        <v>0</v>
      </c>
      <c r="T16" s="3">
        <v>0</v>
      </c>
      <c r="U16" s="3">
        <f t="shared" si="4"/>
        <v>0</v>
      </c>
      <c r="V16" s="3">
        <f t="shared" si="1"/>
        <v>0</v>
      </c>
      <c r="W16" s="3">
        <v>0</v>
      </c>
      <c r="X16" s="3">
        <f t="shared" si="2"/>
        <v>0</v>
      </c>
      <c r="Y16" s="3">
        <v>0</v>
      </c>
    </row>
    <row r="17" spans="1:15" ht="18.75">
      <c r="A17" s="2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.75">
      <c r="A18" s="2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8.75">
      <c r="A19" s="2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8.75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2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8.75">
      <c r="A22" s="2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.75">
      <c r="A23" s="2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.75">
      <c r="A24" s="2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8.75">
      <c r="A25" s="2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.7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8.7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8.75">
      <c r="A28" s="2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8.75">
      <c r="A29" s="2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8.75">
      <c r="A30" s="2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8.75">
      <c r="A31" s="2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8.75">
      <c r="A32" s="2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8.7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8.75">
      <c r="A34" s="2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8.75">
      <c r="A35" s="2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8.75">
      <c r="A36" s="2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8.75">
      <c r="A37" s="2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8.75">
      <c r="A38" s="2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8.75">
      <c r="A39" s="2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8.75">
      <c r="A40" s="2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8.75">
      <c r="A41" s="2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8.75">
      <c r="A42" s="2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8.75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8.75">
      <c r="A44" s="2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8.75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8.75">
      <c r="A46" s="2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8.75">
      <c r="A47" s="2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8.75">
      <c r="A48" s="2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8.75">
      <c r="A49" s="2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8.75">
      <c r="A50" s="2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8.75">
      <c r="A51" s="2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8.75">
      <c r="A52" s="2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8.75">
      <c r="A53" s="2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8.75">
      <c r="A54" s="2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8.75">
      <c r="A55" s="2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8.75">
      <c r="A56" s="2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8.75">
      <c r="A57" s="2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8.75">
      <c r="A58" s="2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8.75">
      <c r="A59" s="2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8.75">
      <c r="A60" s="2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8.75">
      <c r="A61" s="2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8.75">
      <c r="A62" s="2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8.75">
      <c r="A63" s="2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8.75">
      <c r="A64" s="2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8.75">
      <c r="A65" s="2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8.75">
      <c r="A66" s="2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8.75">
      <c r="A67" s="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8.75">
      <c r="A68" s="2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8.75">
      <c r="A69" s="2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8.75">
      <c r="A70" s="2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8.75">
      <c r="A71" s="2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8.75">
      <c r="A72" s="2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8.75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8.75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.75">
      <c r="A75" s="2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8.75">
      <c r="A76" s="2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8.75">
      <c r="A77" s="2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8.75">
      <c r="A78" s="2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8.75">
      <c r="A79" s="2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8.75">
      <c r="A80" s="2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8.75">
      <c r="A81" s="2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8.75">
      <c r="A82" s="2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8.75">
      <c r="A83" s="2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8.75">
      <c r="A84" s="2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8.75">
      <c r="A85" s="2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8.75">
      <c r="A86" s="2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8.75">
      <c r="A87" s="2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8.75">
      <c r="A88" s="2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8.75">
      <c r="A89" s="2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8.75">
      <c r="A90" s="2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8.75">
      <c r="A91" s="2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8.75">
      <c r="A92" s="2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8.75">
      <c r="A93" s="2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8.75">
      <c r="A94" s="2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8.75">
      <c r="A95" s="2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8.75">
      <c r="A96" s="2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8.75">
      <c r="A97" s="2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8.75">
      <c r="A98" s="2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8.75">
      <c r="A99" s="2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8.75">
      <c r="A100" s="2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8.75">
      <c r="A101" s="2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8.75">
      <c r="A102" s="2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8.75">
      <c r="A103" s="2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8.75">
      <c r="A104" s="2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8.75">
      <c r="A105" s="2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8.75">
      <c r="A106" s="2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8.75">
      <c r="A107" s="2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8.75">
      <c r="A108" s="2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8.75">
      <c r="A109" s="2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8.75">
      <c r="A110" s="2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8.75">
      <c r="A111" s="2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8.75">
      <c r="A112" s="2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8.75">
      <c r="A113" s="2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8.75">
      <c r="A114" s="2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8.75">
      <c r="A115" s="2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8.75">
      <c r="A116" s="2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8.75">
      <c r="A117" s="2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8.75">
      <c r="A118" s="2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8.75">
      <c r="A119" s="2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.75">
      <c r="A120" s="2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8.75">
      <c r="A121" s="2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8.75">
      <c r="A122" s="2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8.75">
      <c r="A123" s="2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8.75">
      <c r="A124" s="2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8.75">
      <c r="A125" s="2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8.75">
      <c r="A126" s="2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8.75">
      <c r="A127" s="2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8.75">
      <c r="A128" s="2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8.75">
      <c r="A129" s="2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8.75">
      <c r="A130" s="2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8.75">
      <c r="A131" s="2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8.75">
      <c r="A132" s="2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8.75">
      <c r="A133" s="2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8.75">
      <c r="A134" s="2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8.75">
      <c r="A135" s="2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8.75">
      <c r="A136" s="2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8.75">
      <c r="A137" s="2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8.75">
      <c r="A138" s="2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8.75">
      <c r="A139" s="2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8.75">
      <c r="A140" s="2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8.75">
      <c r="A141" s="2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8.75">
      <c r="A142" s="2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8.75">
      <c r="A143" s="2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8.75">
      <c r="A144" s="23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8.75">
      <c r="A145" s="2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8.75">
      <c r="A146" s="2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8.75">
      <c r="A147" s="23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8.75">
      <c r="A148" s="23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8.75">
      <c r="A149" s="23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8.75">
      <c r="A150" s="23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8.75">
      <c r="A151" s="23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8.75">
      <c r="A152" s="23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8.75">
      <c r="A153" s="23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8.75">
      <c r="A154" s="23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8.75">
      <c r="A155" s="23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8.75">
      <c r="A156" s="23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8.75">
      <c r="A157" s="23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8.75">
      <c r="A158" s="23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8.75">
      <c r="A159" s="23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8.75">
      <c r="A160" s="23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8.75">
      <c r="A161" s="23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8.75">
      <c r="A162" s="23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8.75">
      <c r="A163" s="2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8.75">
      <c r="A164" s="2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8.75">
      <c r="A165" s="23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8.75">
      <c r="A166" s="23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8.75">
      <c r="A167" s="23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8.75">
      <c r="A168" s="23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8.75">
      <c r="A169" s="23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8.75">
      <c r="A170" s="23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</sheetData>
  <sheetProtection/>
  <mergeCells count="16">
    <mergeCell ref="M2:O2"/>
    <mergeCell ref="G2:G3"/>
    <mergeCell ref="H2:H3"/>
    <mergeCell ref="I2:I3"/>
    <mergeCell ref="B5:C5"/>
    <mergeCell ref="A10:A16"/>
    <mergeCell ref="B10:B16"/>
    <mergeCell ref="A1:R1"/>
    <mergeCell ref="A2:A3"/>
    <mergeCell ref="C2:C3"/>
    <mergeCell ref="D2:F2"/>
    <mergeCell ref="P2:R2"/>
    <mergeCell ref="S2:U2"/>
    <mergeCell ref="V2:X2"/>
    <mergeCell ref="Y2:Y3"/>
    <mergeCell ref="J2:L2"/>
  </mergeCells>
  <printOptions/>
  <pageMargins left="0" right="0" top="0.3937007874015748" bottom="0" header="0.31496062992125984" footer="0.31496062992125984"/>
  <pageSetup horizontalDpi="600" verticalDpi="600" orientation="landscape" paperSize="9" scale="3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Пользователь</cp:lastModifiedBy>
  <cp:lastPrinted>2015-02-03T11:20:18Z</cp:lastPrinted>
  <dcterms:created xsi:type="dcterms:W3CDTF">2012-05-22T08:33:39Z</dcterms:created>
  <dcterms:modified xsi:type="dcterms:W3CDTF">2015-02-12T08:36:57Z</dcterms:modified>
  <cp:category/>
  <cp:version/>
  <cp:contentType/>
  <cp:contentStatus/>
</cp:coreProperties>
</file>